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psfs002\homedirs\juliette.sexton\Early Years Web Management\Assets\Post stop launch\Post OSM refer removal\"/>
    </mc:Choice>
  </mc:AlternateContent>
  <bookViews>
    <workbookView xWindow="0" yWindow="0" windowWidth="23040" windowHeight="9372"/>
  </bookViews>
  <sheets>
    <sheet name="New Group Costs" sheetId="1" r:id="rId1"/>
  </sheets>
  <externalReferences>
    <externalReference r:id="rId2"/>
  </externalReferences>
  <definedNames>
    <definedName name="CategoriesSingleLU">[1]LUs!$A$30:$A$41</definedName>
    <definedName name="CostCentresSingleLU">[1]LUs!$A$17:$A$26</definedName>
    <definedName name="CostCodesLU">[1]LUs!$A$2:$C$11</definedName>
    <definedName name="CostCodesSingleLU">[1]LUs!$A$2:$A$11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H49" i="1"/>
  <c r="H50" i="1"/>
  <c r="H51" i="1"/>
  <c r="H52" i="1"/>
  <c r="H53" i="1"/>
  <c r="H54" i="1"/>
  <c r="H55" i="1"/>
  <c r="H47" i="1"/>
  <c r="I56" i="1" l="1"/>
  <c r="M4" i="1"/>
  <c r="J8" i="1" l="1"/>
  <c r="G32" i="1" s="1"/>
  <c r="H32" i="1" s="1"/>
  <c r="G12" i="1"/>
  <c r="H12" i="1" s="1"/>
  <c r="G13" i="1"/>
  <c r="H13" i="1" s="1"/>
  <c r="F14" i="1"/>
  <c r="G14" i="1"/>
  <c r="G15" i="1"/>
  <c r="H15" i="1" s="1"/>
  <c r="G16" i="1"/>
  <c r="H16" i="1" s="1"/>
  <c r="H17" i="1"/>
  <c r="E22" i="1"/>
  <c r="F22" i="1"/>
  <c r="G22" i="1"/>
  <c r="H22" i="1"/>
  <c r="F23" i="1"/>
  <c r="G23" i="1"/>
  <c r="G24" i="1"/>
  <c r="H24" i="1" s="1"/>
  <c r="G25" i="1"/>
  <c r="H25" i="1" s="1"/>
  <c r="F28" i="1"/>
  <c r="E30" i="1"/>
  <c r="F30" i="1"/>
  <c r="G30" i="1"/>
  <c r="H30" i="1"/>
  <c r="G31" i="1"/>
  <c r="H31" i="1" s="1"/>
  <c r="H33" i="1"/>
  <c r="H34" i="1"/>
  <c r="G35" i="1"/>
  <c r="H35" i="1" s="1"/>
  <c r="F37" i="1"/>
  <c r="E39" i="1"/>
  <c r="F39" i="1"/>
  <c r="G39" i="1"/>
  <c r="H39" i="1"/>
  <c r="G40" i="1"/>
  <c r="H40" i="1" s="1"/>
  <c r="I42" i="1" s="1"/>
  <c r="F42" i="1"/>
  <c r="H23" i="1" l="1"/>
  <c r="I28" i="1" s="1"/>
  <c r="H14" i="1"/>
  <c r="I20" i="1" s="1"/>
  <c r="I37" i="1"/>
  <c r="J43" i="1" l="1"/>
  <c r="D3" i="1" s="1"/>
</calcChain>
</file>

<file path=xl/sharedStrings.xml><?xml version="1.0" encoding="utf-8"?>
<sst xmlns="http://schemas.openxmlformats.org/spreadsheetml/2006/main" count="79" uniqueCount="73">
  <si>
    <t>Total Costs</t>
  </si>
  <si>
    <t>Key Numbers</t>
  </si>
  <si>
    <t>Number of adults that are invested:</t>
  </si>
  <si>
    <t>No of local volunteers that support:</t>
  </si>
  <si>
    <t>Number of sections to be set up:</t>
  </si>
  <si>
    <t>Venue hire cost per night:</t>
  </si>
  <si>
    <t>Number of Open Nights</t>
  </si>
  <si>
    <t>Number of Parents only nights</t>
  </si>
  <si>
    <t>No of Taster Sessions for young people</t>
  </si>
  <si>
    <t>Total evenings</t>
  </si>
  <si>
    <t>Not including annual running costs = cell I57</t>
  </si>
  <si>
    <t>Numbers to be invested</t>
  </si>
  <si>
    <t>Make changes to the numbers on the right and they will update the table below.</t>
  </si>
  <si>
    <t>Early Years</t>
  </si>
  <si>
    <t>Beavers</t>
  </si>
  <si>
    <t>Cubs</t>
  </si>
  <si>
    <t>Scouts</t>
  </si>
  <si>
    <t>Total Young People</t>
  </si>
  <si>
    <t>Open Night Costs</t>
  </si>
  <si>
    <t>Notes</t>
  </si>
  <si>
    <t>Cost per</t>
  </si>
  <si>
    <t>Quantity</t>
  </si>
  <si>
    <t>Total Cost</t>
  </si>
  <si>
    <t xml:space="preserve">Flyers </t>
  </si>
  <si>
    <t>Printing costs for promoting opening night event.</t>
  </si>
  <si>
    <t xml:space="preserve">Activities </t>
  </si>
  <si>
    <t>Open night activity costs per section.</t>
  </si>
  <si>
    <t>Venue Hire</t>
  </si>
  <si>
    <t>Open night venue hire costs</t>
  </si>
  <si>
    <t>First Aid Kit</t>
  </si>
  <si>
    <t xml:space="preserve">Cash Box </t>
  </si>
  <si>
    <t>Travel</t>
  </si>
  <si>
    <t>For local volunteers to support open night.</t>
  </si>
  <si>
    <t>Opening Night Costs</t>
  </si>
  <si>
    <t>Taster Session Costs</t>
  </si>
  <si>
    <t>Venue hire for taster sessions</t>
  </si>
  <si>
    <t>Programme resources</t>
  </si>
  <si>
    <t>Estimated cost per section per week</t>
  </si>
  <si>
    <t>For local volunteers to support taster sessions</t>
  </si>
  <si>
    <t>Investiture Costs</t>
  </si>
  <si>
    <t xml:space="preserve">Adult uniform </t>
  </si>
  <si>
    <t>1 set of uniform per adult</t>
  </si>
  <si>
    <t xml:space="preserve">Youth members Scarf and badges </t>
  </si>
  <si>
    <t>1 scarf and joining badges per young person</t>
  </si>
  <si>
    <t>Investiture certificates</t>
  </si>
  <si>
    <t>Three sets of 10 certificates per section</t>
  </si>
  <si>
    <t xml:space="preserve">Union Flag </t>
  </si>
  <si>
    <t>One per group</t>
  </si>
  <si>
    <t xml:space="preserve">Flags </t>
  </si>
  <si>
    <t>Section flag with group name, one per section</t>
  </si>
  <si>
    <t>Training</t>
  </si>
  <si>
    <t>First aid training</t>
  </si>
  <si>
    <t>Cost per adult</t>
  </si>
  <si>
    <t xml:space="preserve">Running of a section (Early Years) </t>
  </si>
  <si>
    <t xml:space="preserve">Notes </t>
  </si>
  <si>
    <t xml:space="preserve">Total cost </t>
  </si>
  <si>
    <t xml:space="preserve">Termly Rent </t>
  </si>
  <si>
    <t>Dependant on venue</t>
  </si>
  <si>
    <t>Annual Membership Fees per person</t>
  </si>
  <si>
    <t>HQ</t>
  </si>
  <si>
    <t>Annual District fees per person</t>
  </si>
  <si>
    <t>Dependant on District Levy</t>
  </si>
  <si>
    <t xml:space="preserve">Termly Refreshments </t>
  </si>
  <si>
    <t xml:space="preserve">Squash, Biscuits </t>
  </si>
  <si>
    <t>Termly Resources (paper, pens, arts &amp;crafts)</t>
  </si>
  <si>
    <t>Activity costs (booklets, campsite)</t>
  </si>
  <si>
    <t>1st Aid kit (replenish)</t>
  </si>
  <si>
    <t xml:space="preserve">Badges </t>
  </si>
  <si>
    <t>Based on 24 young people</t>
  </si>
  <si>
    <t>Termly Utility/Heating/Lighting</t>
  </si>
  <si>
    <t>Miscallaneous</t>
  </si>
  <si>
    <t>Volunteer expenses etc</t>
  </si>
  <si>
    <t xml:space="preserve">Running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</si>
</sst>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Nunito Sans"/>
    </font>
    <font>
      <sz val="11"/>
      <color theme="1"/>
      <name val="Nunito Sans"/>
    </font>
    <font>
      <sz val="18"/>
      <color theme="1"/>
      <name val="Nunito Sans"/>
    </font>
    <font>
      <sz val="24"/>
      <color theme="1"/>
      <name val="Nunito Sans"/>
    </font>
    <font>
      <sz val="16"/>
      <color theme="1"/>
      <name val="Nunito Sans"/>
    </font>
    <font>
      <sz val="12"/>
      <color theme="1"/>
      <name val="Nunito Sans"/>
    </font>
    <font>
      <b/>
      <sz val="12"/>
      <name val="Nunito Sans"/>
    </font>
    <font>
      <sz val="12"/>
      <color rgb="FF000000"/>
      <name val="Nunito Sans"/>
    </font>
    <font>
      <sz val="14"/>
      <color theme="1"/>
      <name val="Nunito Sans"/>
    </font>
    <font>
      <b/>
      <sz val="12"/>
      <color theme="1"/>
      <name val="Nunito Sans"/>
    </font>
    <font>
      <u/>
      <sz val="8"/>
      <color theme="10"/>
      <name val="Nunito Sans"/>
    </font>
    <font>
      <sz val="12"/>
      <name val="Nunito Sans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9" fillId="4" borderId="15" xfId="0" applyFont="1" applyFill="1" applyBorder="1" applyAlignment="1">
      <alignment vertical="top" wrapText="1"/>
    </xf>
    <xf numFmtId="8" fontId="8" fillId="4" borderId="13" xfId="0" applyNumberFormat="1" applyFont="1" applyFill="1" applyBorder="1" applyAlignment="1">
      <alignment horizontal="right" vertical="top" wrapText="1"/>
    </xf>
    <xf numFmtId="0" fontId="10" fillId="3" borderId="12" xfId="0" applyFont="1" applyFill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164" fontId="8" fillId="3" borderId="11" xfId="0" applyNumberFormat="1" applyFont="1" applyFill="1" applyBorder="1" applyAlignment="1">
      <alignment horizontal="left" vertical="top" wrapText="1"/>
    </xf>
    <xf numFmtId="1" fontId="8" fillId="3" borderId="11" xfId="0" applyNumberFormat="1" applyFont="1" applyFill="1" applyBorder="1" applyAlignment="1">
      <alignment horizontal="right" vertical="top" wrapText="1"/>
    </xf>
    <xf numFmtId="8" fontId="8" fillId="3" borderId="11" xfId="0" applyNumberFormat="1" applyFont="1" applyFill="1" applyBorder="1" applyAlignment="1">
      <alignment horizontal="right" vertical="top" wrapText="1"/>
    </xf>
    <xf numFmtId="8" fontId="11" fillId="3" borderId="9" xfId="0" applyNumberFormat="1" applyFont="1" applyFill="1" applyBorder="1" applyAlignment="1">
      <alignment horizontal="right" vertical="top" wrapText="1"/>
    </xf>
    <xf numFmtId="8" fontId="8" fillId="3" borderId="10" xfId="0" applyNumberFormat="1" applyFont="1" applyFill="1" applyBorder="1" applyAlignment="1">
      <alignment horizontal="left" vertical="top" wrapText="1"/>
    </xf>
    <xf numFmtId="1" fontId="8" fillId="3" borderId="10" xfId="0" applyNumberFormat="1" applyFont="1" applyFill="1" applyBorder="1" applyAlignment="1">
      <alignment horizontal="right" vertical="top" wrapText="1"/>
    </xf>
    <xf numFmtId="8" fontId="8" fillId="3" borderId="10" xfId="0" applyNumberFormat="1" applyFont="1" applyFill="1" applyBorder="1" applyAlignment="1">
      <alignment horizontal="right" vertical="top" wrapText="1"/>
    </xf>
    <xf numFmtId="0" fontId="10" fillId="3" borderId="8" xfId="0" applyFont="1" applyFill="1" applyBorder="1" applyAlignment="1">
      <alignment vertical="top" wrapText="1"/>
    </xf>
    <xf numFmtId="8" fontId="11" fillId="3" borderId="3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vertical="top" wrapText="1"/>
    </xf>
    <xf numFmtId="8" fontId="8" fillId="0" borderId="0" xfId="0" applyNumberFormat="1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right" vertical="top" wrapText="1"/>
    </xf>
    <xf numFmtId="8" fontId="7" fillId="0" borderId="0" xfId="0" applyNumberFormat="1" applyFont="1" applyBorder="1" applyAlignment="1">
      <alignment horizontal="right" vertical="top"/>
    </xf>
    <xf numFmtId="8" fontId="11" fillId="0" borderId="0" xfId="0" applyNumberFormat="1" applyFont="1" applyBorder="1" applyAlignment="1">
      <alignment horizontal="right" vertical="top"/>
    </xf>
    <xf numFmtId="0" fontId="12" fillId="4" borderId="15" xfId="0" applyFont="1" applyFill="1" applyBorder="1" applyAlignment="1">
      <alignment horizontal="left" vertical="top" wrapText="1"/>
    </xf>
    <xf numFmtId="8" fontId="8" fillId="4" borderId="14" xfId="0" applyNumberFormat="1" applyFont="1" applyFill="1" applyBorder="1" applyAlignment="1">
      <alignment horizontal="center" vertical="top" wrapText="1"/>
    </xf>
    <xf numFmtId="8" fontId="8" fillId="4" borderId="14" xfId="0" applyNumberFormat="1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right" vertical="top" wrapText="1"/>
    </xf>
    <xf numFmtId="0" fontId="10" fillId="3" borderId="7" xfId="0" applyFont="1" applyFill="1" applyBorder="1" applyAlignment="1">
      <alignment vertical="top" wrapText="1"/>
    </xf>
    <xf numFmtId="8" fontId="11" fillId="3" borderId="3" xfId="0" applyNumberFormat="1" applyFont="1" applyFill="1" applyBorder="1" applyAlignment="1">
      <alignment horizontal="right" vertical="top" wrapText="1"/>
    </xf>
    <xf numFmtId="8" fontId="11" fillId="0" borderId="0" xfId="0" applyNumberFormat="1" applyFont="1" applyBorder="1" applyAlignment="1">
      <alignment horizontal="right" vertical="top" wrapText="1"/>
    </xf>
    <xf numFmtId="8" fontId="11" fillId="4" borderId="13" xfId="0" applyNumberFormat="1" applyFont="1" applyFill="1" applyBorder="1" applyAlignment="1">
      <alignment horizontal="right" vertical="top" wrapText="1"/>
    </xf>
    <xf numFmtId="8" fontId="8" fillId="3" borderId="11" xfId="0" applyNumberFormat="1" applyFont="1" applyFill="1" applyBorder="1" applyAlignment="1">
      <alignment horizontal="left" vertical="top" wrapText="1"/>
    </xf>
    <xf numFmtId="8" fontId="11" fillId="2" borderId="2" xfId="0" applyNumberFormat="1" applyFont="1" applyFill="1" applyBorder="1" applyAlignment="1">
      <alignment horizontal="right" vertical="top"/>
    </xf>
    <xf numFmtId="8" fontId="11" fillId="2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5" fillId="2" borderId="22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8" fontId="4" fillId="4" borderId="14" xfId="0" applyNumberFormat="1" applyFont="1" applyFill="1" applyBorder="1" applyAlignment="1">
      <alignment horizontal="center" vertical="top" wrapText="1"/>
    </xf>
    <xf numFmtId="8" fontId="4" fillId="4" borderId="14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4" fillId="3" borderId="11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1" fillId="3" borderId="9" xfId="0" applyFont="1" applyFill="1" applyBorder="1" applyAlignment="1">
      <alignment vertical="top"/>
    </xf>
    <xf numFmtId="0" fontId="13" fillId="0" borderId="0" xfId="2" applyFont="1" applyAlignment="1">
      <alignment horizontal="center" vertical="top"/>
    </xf>
    <xf numFmtId="0" fontId="4" fillId="3" borderId="11" xfId="0" applyFont="1" applyFill="1" applyBorder="1" applyAlignment="1">
      <alignment vertical="top"/>
    </xf>
    <xf numFmtId="0" fontId="4" fillId="3" borderId="8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/>
    </xf>
    <xf numFmtId="0" fontId="12" fillId="5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horizontal="left" vertical="top"/>
    </xf>
    <xf numFmtId="0" fontId="8" fillId="5" borderId="11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8" fillId="3" borderId="11" xfId="0" applyFont="1" applyFill="1" applyBorder="1" applyAlignment="1">
      <alignment vertical="top"/>
    </xf>
    <xf numFmtId="0" fontId="8" fillId="3" borderId="11" xfId="0" applyFont="1" applyFill="1" applyBorder="1" applyAlignment="1">
      <alignment vertical="top" wrapText="1"/>
    </xf>
    <xf numFmtId="8" fontId="8" fillId="3" borderId="11" xfId="0" applyNumberFormat="1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vertical="top"/>
    </xf>
    <xf numFmtId="6" fontId="8" fillId="3" borderId="11" xfId="0" applyNumberFormat="1" applyFont="1" applyFill="1" applyBorder="1" applyAlignment="1">
      <alignment horizontal="right" vertical="top"/>
    </xf>
    <xf numFmtId="8" fontId="8" fillId="3" borderId="11" xfId="0" applyNumberFormat="1" applyFont="1" applyFill="1" applyBorder="1" applyAlignment="1">
      <alignment horizontal="right" vertical="top"/>
    </xf>
    <xf numFmtId="6" fontId="8" fillId="3" borderId="11" xfId="0" applyNumberFormat="1" applyFont="1" applyFill="1" applyBorder="1" applyAlignment="1">
      <alignment horizontal="left" vertical="top"/>
    </xf>
    <xf numFmtId="8" fontId="11" fillId="2" borderId="11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/>
    </xf>
    <xf numFmtId="0" fontId="4" fillId="6" borderId="12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left" vertical="top"/>
    </xf>
    <xf numFmtId="0" fontId="7" fillId="6" borderId="16" xfId="0" applyFont="1" applyFill="1" applyBorder="1" applyAlignment="1">
      <alignment horizontal="center" vertical="top"/>
    </xf>
    <xf numFmtId="164" fontId="7" fillId="6" borderId="16" xfId="1" applyNumberFormat="1" applyFont="1" applyFill="1" applyBorder="1" applyAlignment="1">
      <alignment horizontal="center" vertical="top"/>
    </xf>
    <xf numFmtId="0" fontId="4" fillId="6" borderId="0" xfId="0" applyFont="1" applyFill="1" applyAlignment="1">
      <alignment horizontal="left" vertical="top"/>
    </xf>
    <xf numFmtId="0" fontId="4" fillId="6" borderId="0" xfId="0" applyFont="1" applyFill="1" applyAlignment="1">
      <alignment horizontal="right" vertical="top"/>
    </xf>
    <xf numFmtId="0" fontId="4" fillId="6" borderId="0" xfId="0" applyFont="1" applyFill="1" applyAlignment="1">
      <alignment vertical="top"/>
    </xf>
    <xf numFmtId="0" fontId="4" fillId="6" borderId="12" xfId="0" applyFont="1" applyFill="1" applyBorder="1" applyAlignment="1">
      <alignment horizontal="left" vertical="top"/>
    </xf>
    <xf numFmtId="0" fontId="4" fillId="6" borderId="11" xfId="0" applyFont="1" applyFill="1" applyBorder="1" applyAlignment="1">
      <alignment horizontal="center" vertical="top"/>
    </xf>
    <xf numFmtId="0" fontId="4" fillId="6" borderId="23" xfId="0" applyFont="1" applyFill="1" applyBorder="1" applyAlignment="1">
      <alignment horizontal="center" vertical="top"/>
    </xf>
    <xf numFmtId="0" fontId="4" fillId="6" borderId="18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center" vertical="top"/>
    </xf>
    <xf numFmtId="0" fontId="7" fillId="6" borderId="3" xfId="0" applyFont="1" applyFill="1" applyBorder="1" applyAlignment="1">
      <alignment horizontal="center" vertical="top"/>
    </xf>
    <xf numFmtId="8" fontId="6" fillId="2" borderId="26" xfId="0" applyNumberFormat="1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11" fillId="3" borderId="23" xfId="0" applyFont="1" applyFill="1" applyBorder="1" applyAlignment="1">
      <alignment horizontal="right" vertical="top"/>
    </xf>
    <xf numFmtId="0" fontId="11" fillId="3" borderId="24" xfId="0" applyFont="1" applyFill="1" applyBorder="1" applyAlignment="1">
      <alignment horizontal="right" vertical="top"/>
    </xf>
    <xf numFmtId="0" fontId="11" fillId="3" borderId="25" xfId="0" applyFont="1" applyFill="1" applyBorder="1" applyAlignment="1">
      <alignment horizontal="right" vertical="top"/>
    </xf>
    <xf numFmtId="0" fontId="4" fillId="2" borderId="21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8" fontId="11" fillId="3" borderId="6" xfId="0" applyNumberFormat="1" applyFont="1" applyFill="1" applyBorder="1" applyAlignment="1">
      <alignment horizontal="right" vertical="top"/>
    </xf>
    <xf numFmtId="8" fontId="11" fillId="3" borderId="5" xfId="0" applyNumberFormat="1" applyFont="1" applyFill="1" applyBorder="1" applyAlignment="1">
      <alignment horizontal="right" vertical="top"/>
    </xf>
    <xf numFmtId="8" fontId="11" fillId="3" borderId="4" xfId="0" applyNumberFormat="1" applyFont="1" applyFill="1" applyBorder="1" applyAlignment="1">
      <alignment horizontal="right" vertical="top"/>
    </xf>
    <xf numFmtId="0" fontId="4" fillId="2" borderId="11" xfId="0" applyFont="1" applyFill="1" applyBorder="1" applyAlignment="1">
      <alignment horizontal="center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22E1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outing/SharePoint/County%20Exec%20Chat%20-%20Documents/Accounts%20and%20Budgets/Budget%20Requests%20Nov%202016%20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ist"/>
      <sheetName val="LUs"/>
      <sheetName val="Growth and Recruitment"/>
      <sheetName val="Inclusivity"/>
      <sheetName val="International"/>
      <sheetName val="Permits"/>
      <sheetName val="Programmes"/>
      <sheetName val="Training"/>
      <sheetName val="Youth Shap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="80" zoomScaleNormal="80" workbookViewId="0">
      <selection activeCell="F62" sqref="F62"/>
    </sheetView>
  </sheetViews>
  <sheetFormatPr defaultRowHeight="16.8" x14ac:dyDescent="0.4"/>
  <cols>
    <col min="1" max="3" width="5.88671875" style="32" customWidth="1"/>
    <col min="4" max="4" width="46.6640625" style="33" bestFit="1" customWidth="1"/>
    <col min="5" max="5" width="30.109375" style="34" customWidth="1"/>
    <col min="6" max="6" width="13.5546875" style="35" customWidth="1"/>
    <col min="7" max="8" width="12" style="33" customWidth="1"/>
    <col min="9" max="9" width="14.5546875" style="33" customWidth="1"/>
    <col min="10" max="10" width="13.109375" style="33" customWidth="1"/>
    <col min="11" max="13" width="11.44140625" style="33" customWidth="1"/>
    <col min="14" max="16384" width="8.88671875" style="1"/>
  </cols>
  <sheetData>
    <row r="1" spans="1:13" ht="9" customHeight="1" thickBot="1" x14ac:dyDescent="0.45"/>
    <row r="2" spans="1:13" ht="27" x14ac:dyDescent="0.4">
      <c r="D2" s="36" t="s">
        <v>0</v>
      </c>
      <c r="F2" s="92" t="s">
        <v>1</v>
      </c>
      <c r="G2" s="93"/>
      <c r="H2" s="93"/>
      <c r="I2" s="93"/>
      <c r="J2" s="93"/>
      <c r="K2" s="93"/>
      <c r="L2" s="93"/>
      <c r="M2" s="94"/>
    </row>
    <row r="3" spans="1:13" s="2" customFormat="1" ht="72" customHeight="1" x14ac:dyDescent="0.4">
      <c r="A3" s="37"/>
      <c r="B3" s="37"/>
      <c r="C3" s="37"/>
      <c r="D3" s="86">
        <f>J43</f>
        <v>1228.5</v>
      </c>
      <c r="E3" s="34"/>
      <c r="F3" s="70" t="s">
        <v>2</v>
      </c>
      <c r="G3" s="71" t="s">
        <v>3</v>
      </c>
      <c r="H3" s="71" t="s">
        <v>4</v>
      </c>
      <c r="I3" s="71" t="s">
        <v>5</v>
      </c>
      <c r="J3" s="72" t="s">
        <v>6</v>
      </c>
      <c r="K3" s="73" t="s">
        <v>7</v>
      </c>
      <c r="L3" s="73" t="s">
        <v>8</v>
      </c>
      <c r="M3" s="83" t="s">
        <v>9</v>
      </c>
    </row>
    <row r="4" spans="1:13" ht="24" thickBot="1" x14ac:dyDescent="0.45">
      <c r="D4" s="87" t="s">
        <v>10</v>
      </c>
      <c r="E4" s="38"/>
      <c r="F4" s="74">
        <v>4</v>
      </c>
      <c r="G4" s="75">
        <v>3</v>
      </c>
      <c r="H4" s="75">
        <v>1</v>
      </c>
      <c r="I4" s="76">
        <v>15</v>
      </c>
      <c r="J4" s="75">
        <v>1</v>
      </c>
      <c r="K4" s="75">
        <v>1</v>
      </c>
      <c r="L4" s="75">
        <v>6</v>
      </c>
      <c r="M4" s="85">
        <f>SUM(J4:L4)</f>
        <v>8</v>
      </c>
    </row>
    <row r="5" spans="1:13" ht="16.8" customHeight="1" x14ac:dyDescent="0.4">
      <c r="E5" s="38"/>
      <c r="F5" s="77"/>
      <c r="G5" s="78"/>
      <c r="H5" s="79"/>
      <c r="I5" s="79"/>
      <c r="J5" s="79"/>
      <c r="K5" s="79"/>
      <c r="L5" s="79"/>
    </row>
    <row r="6" spans="1:13" x14ac:dyDescent="0.4">
      <c r="E6" s="38"/>
      <c r="F6" s="98" t="s">
        <v>11</v>
      </c>
      <c r="G6" s="98"/>
      <c r="H6" s="98"/>
      <c r="I6" s="98"/>
      <c r="J6" s="98"/>
      <c r="K6" s="79"/>
      <c r="L6" s="79"/>
    </row>
    <row r="7" spans="1:13" ht="37.200000000000003" x14ac:dyDescent="0.4">
      <c r="D7" s="88" t="s">
        <v>12</v>
      </c>
      <c r="E7" s="38"/>
      <c r="F7" s="80" t="s">
        <v>13</v>
      </c>
      <c r="G7" s="81" t="s">
        <v>14</v>
      </c>
      <c r="H7" s="81" t="s">
        <v>15</v>
      </c>
      <c r="I7" s="82" t="s">
        <v>16</v>
      </c>
      <c r="J7" s="83" t="s">
        <v>17</v>
      </c>
      <c r="K7" s="79"/>
      <c r="L7" s="79"/>
    </row>
    <row r="8" spans="1:13" ht="24" thickBot="1" x14ac:dyDescent="0.45">
      <c r="E8" s="38"/>
      <c r="F8" s="74">
        <v>24</v>
      </c>
      <c r="G8" s="84">
        <v>0</v>
      </c>
      <c r="H8" s="84">
        <v>0</v>
      </c>
      <c r="I8" s="84">
        <v>0</v>
      </c>
      <c r="J8" s="85">
        <f>SUM(F8:H8)</f>
        <v>24</v>
      </c>
      <c r="K8" s="79"/>
      <c r="L8" s="79"/>
    </row>
    <row r="9" spans="1:13" x14ac:dyDescent="0.4">
      <c r="E9" s="39"/>
      <c r="F9" s="40"/>
      <c r="G9" s="41"/>
      <c r="H9" s="41"/>
      <c r="I9" s="41"/>
    </row>
    <row r="10" spans="1:13" ht="17.399999999999999" thickBot="1" x14ac:dyDescent="0.45">
      <c r="E10" s="39"/>
      <c r="F10" s="40"/>
      <c r="G10" s="41"/>
      <c r="H10" s="41"/>
      <c r="I10" s="41"/>
    </row>
    <row r="11" spans="1:13" ht="18.600000000000001" x14ac:dyDescent="0.4">
      <c r="D11" s="3" t="s">
        <v>18</v>
      </c>
      <c r="E11" s="42" t="s">
        <v>19</v>
      </c>
      <c r="F11" s="43" t="s">
        <v>20</v>
      </c>
      <c r="G11" s="42" t="s">
        <v>21</v>
      </c>
      <c r="H11" s="42" t="s">
        <v>22</v>
      </c>
      <c r="I11" s="4"/>
    </row>
    <row r="12" spans="1:13" ht="37.200000000000003" x14ac:dyDescent="0.4">
      <c r="D12" s="5" t="s">
        <v>23</v>
      </c>
      <c r="E12" s="6" t="s">
        <v>24</v>
      </c>
      <c r="F12" s="7">
        <v>80</v>
      </c>
      <c r="G12" s="8">
        <f>$J$4</f>
        <v>1</v>
      </c>
      <c r="H12" s="9">
        <f t="shared" ref="H12:H17" si="0">F12*G12</f>
        <v>80</v>
      </c>
      <c r="I12" s="10"/>
      <c r="J12" s="44"/>
    </row>
    <row r="13" spans="1:13" ht="37.200000000000003" x14ac:dyDescent="0.4">
      <c r="D13" s="5" t="s">
        <v>25</v>
      </c>
      <c r="E13" s="6" t="s">
        <v>26</v>
      </c>
      <c r="F13" s="7">
        <v>20</v>
      </c>
      <c r="G13" s="8">
        <f>$J$4*$H$4</f>
        <v>1</v>
      </c>
      <c r="H13" s="9">
        <f t="shared" si="0"/>
        <v>20</v>
      </c>
      <c r="I13" s="10"/>
      <c r="J13" s="44"/>
    </row>
    <row r="14" spans="1:13" ht="20.399999999999999" x14ac:dyDescent="0.4">
      <c r="D14" s="5" t="s">
        <v>27</v>
      </c>
      <c r="E14" s="6" t="s">
        <v>28</v>
      </c>
      <c r="F14" s="7">
        <f>$I$4</f>
        <v>15</v>
      </c>
      <c r="G14" s="8">
        <f>$J$4</f>
        <v>1</v>
      </c>
      <c r="H14" s="9">
        <f t="shared" si="0"/>
        <v>15</v>
      </c>
      <c r="I14" s="10"/>
      <c r="J14" s="44"/>
    </row>
    <row r="15" spans="1:13" ht="20.399999999999999" x14ac:dyDescent="0.4">
      <c r="D15" s="5" t="s">
        <v>29</v>
      </c>
      <c r="E15" s="6"/>
      <c r="F15" s="7">
        <v>30</v>
      </c>
      <c r="G15" s="8">
        <f>$J$4</f>
        <v>1</v>
      </c>
      <c r="H15" s="9">
        <f t="shared" si="0"/>
        <v>30</v>
      </c>
      <c r="I15" s="10"/>
      <c r="J15" s="44"/>
    </row>
    <row r="16" spans="1:13" ht="20.399999999999999" x14ac:dyDescent="0.4">
      <c r="D16" s="5" t="s">
        <v>30</v>
      </c>
      <c r="E16" s="6"/>
      <c r="F16" s="7">
        <v>15</v>
      </c>
      <c r="G16" s="8">
        <f>$J$4</f>
        <v>1</v>
      </c>
      <c r="H16" s="9">
        <f t="shared" si="0"/>
        <v>15</v>
      </c>
      <c r="I16" s="10"/>
      <c r="J16" s="44"/>
    </row>
    <row r="17" spans="4:10" ht="37.200000000000003" x14ac:dyDescent="0.4">
      <c r="D17" s="5" t="s">
        <v>31</v>
      </c>
      <c r="E17" s="6" t="s">
        <v>32</v>
      </c>
      <c r="F17" s="7">
        <v>10</v>
      </c>
      <c r="G17" s="8">
        <v>6</v>
      </c>
      <c r="H17" s="9">
        <f t="shared" si="0"/>
        <v>60</v>
      </c>
      <c r="I17" s="10"/>
      <c r="J17" s="44"/>
    </row>
    <row r="18" spans="4:10" ht="20.399999999999999" x14ac:dyDescent="0.4">
      <c r="D18" s="5"/>
      <c r="E18" s="6"/>
      <c r="F18" s="7"/>
      <c r="G18" s="8"/>
      <c r="H18" s="9"/>
      <c r="I18" s="10"/>
      <c r="J18" s="44"/>
    </row>
    <row r="19" spans="4:10" ht="20.399999999999999" x14ac:dyDescent="0.4">
      <c r="D19" s="5"/>
      <c r="E19" s="45"/>
      <c r="F19" s="11"/>
      <c r="G19" s="12"/>
      <c r="H19" s="13"/>
      <c r="I19" s="10"/>
      <c r="J19" s="44"/>
    </row>
    <row r="20" spans="4:10" ht="21" thickBot="1" x14ac:dyDescent="0.45">
      <c r="D20" s="14"/>
      <c r="E20" s="46"/>
      <c r="F20" s="95" t="s">
        <v>33</v>
      </c>
      <c r="G20" s="96"/>
      <c r="H20" s="97"/>
      <c r="I20" s="15">
        <f>SUM(H12:H19)</f>
        <v>220</v>
      </c>
      <c r="J20" s="44"/>
    </row>
    <row r="21" spans="4:10" ht="24" thickBot="1" x14ac:dyDescent="0.45">
      <c r="D21" s="16"/>
      <c r="E21" s="47"/>
      <c r="F21" s="17"/>
      <c r="G21" s="18"/>
      <c r="H21" s="19"/>
      <c r="I21" s="20"/>
      <c r="J21" s="44"/>
    </row>
    <row r="22" spans="4:10" ht="20.399999999999999" x14ac:dyDescent="0.4">
      <c r="D22" s="21" t="s">
        <v>34</v>
      </c>
      <c r="E22" s="22" t="str">
        <f>E11</f>
        <v>Notes</v>
      </c>
      <c r="F22" s="23" t="str">
        <f>F11</f>
        <v>Cost per</v>
      </c>
      <c r="G22" s="22" t="str">
        <f>G11</f>
        <v>Quantity</v>
      </c>
      <c r="H22" s="22" t="str">
        <f>H11</f>
        <v>Total Cost</v>
      </c>
      <c r="I22" s="24"/>
      <c r="J22" s="44"/>
    </row>
    <row r="23" spans="4:10" ht="37.200000000000003" x14ac:dyDescent="0.4">
      <c r="D23" s="5" t="s">
        <v>27</v>
      </c>
      <c r="E23" s="6" t="s">
        <v>35</v>
      </c>
      <c r="F23" s="7">
        <f>$I$4</f>
        <v>15</v>
      </c>
      <c r="G23" s="8">
        <f>$L$4</f>
        <v>6</v>
      </c>
      <c r="H23" s="9">
        <f t="shared" ref="H23:H24" si="1">F23*G23</f>
        <v>90</v>
      </c>
      <c r="I23" s="10"/>
      <c r="J23" s="44"/>
    </row>
    <row r="24" spans="4:10" ht="37.200000000000003" x14ac:dyDescent="0.4">
      <c r="D24" s="5" t="s">
        <v>36</v>
      </c>
      <c r="E24" s="6" t="s">
        <v>37</v>
      </c>
      <c r="F24" s="7">
        <v>20</v>
      </c>
      <c r="G24" s="8">
        <f>H4*L4</f>
        <v>6</v>
      </c>
      <c r="H24" s="9">
        <f t="shared" si="1"/>
        <v>120</v>
      </c>
      <c r="I24" s="10"/>
      <c r="J24" s="44"/>
    </row>
    <row r="25" spans="4:10" ht="37.200000000000003" x14ac:dyDescent="0.4">
      <c r="D25" s="5" t="s">
        <v>31</v>
      </c>
      <c r="E25" s="6" t="s">
        <v>38</v>
      </c>
      <c r="F25" s="7">
        <v>10</v>
      </c>
      <c r="G25" s="8">
        <f>G4*(K4+L4)</f>
        <v>21</v>
      </c>
      <c r="H25" s="9">
        <f>F25*G25</f>
        <v>210</v>
      </c>
      <c r="I25" s="10"/>
      <c r="J25" s="44"/>
    </row>
    <row r="26" spans="4:10" ht="20.399999999999999" x14ac:dyDescent="0.4">
      <c r="D26" s="5"/>
      <c r="E26" s="6"/>
      <c r="F26" s="7"/>
      <c r="G26" s="8"/>
      <c r="H26" s="9"/>
      <c r="I26" s="10"/>
      <c r="J26" s="44"/>
    </row>
    <row r="27" spans="4:10" ht="20.399999999999999" x14ac:dyDescent="0.4">
      <c r="D27" s="5"/>
      <c r="E27" s="6"/>
      <c r="F27" s="11"/>
      <c r="G27" s="12"/>
      <c r="H27" s="13"/>
      <c r="I27" s="10"/>
      <c r="J27" s="44"/>
    </row>
    <row r="28" spans="4:10" ht="21" thickBot="1" x14ac:dyDescent="0.45">
      <c r="D28" s="14"/>
      <c r="E28" s="25"/>
      <c r="F28" s="95" t="str">
        <f>D22</f>
        <v>Taster Session Costs</v>
      </c>
      <c r="G28" s="96"/>
      <c r="H28" s="97"/>
      <c r="I28" s="26">
        <f>SUM(H23:H27)</f>
        <v>420</v>
      </c>
      <c r="J28" s="44"/>
    </row>
    <row r="29" spans="4:10" ht="24" thickBot="1" x14ac:dyDescent="0.45">
      <c r="D29" s="16"/>
      <c r="E29" s="16"/>
      <c r="F29" s="17"/>
      <c r="G29" s="18"/>
      <c r="H29" s="19"/>
      <c r="I29" s="27"/>
      <c r="J29" s="44"/>
    </row>
    <row r="30" spans="4:10" ht="20.399999999999999" x14ac:dyDescent="0.4">
      <c r="D30" s="3" t="s">
        <v>39</v>
      </c>
      <c r="E30" s="22" t="str">
        <f>E11</f>
        <v>Notes</v>
      </c>
      <c r="F30" s="23" t="str">
        <f>F11</f>
        <v>Cost per</v>
      </c>
      <c r="G30" s="22" t="str">
        <f>G11</f>
        <v>Quantity</v>
      </c>
      <c r="H30" s="22" t="str">
        <f>H11</f>
        <v>Total Cost</v>
      </c>
      <c r="I30" s="28"/>
      <c r="J30" s="44"/>
    </row>
    <row r="31" spans="4:10" ht="20.399999999999999" x14ac:dyDescent="0.4">
      <c r="D31" s="5" t="s">
        <v>40</v>
      </c>
      <c r="E31" s="6" t="s">
        <v>41</v>
      </c>
      <c r="F31" s="29">
        <v>55</v>
      </c>
      <c r="G31" s="8">
        <f>$F$4</f>
        <v>4</v>
      </c>
      <c r="H31" s="9">
        <f>F31*G31</f>
        <v>220</v>
      </c>
      <c r="I31" s="10"/>
      <c r="J31" s="44"/>
    </row>
    <row r="32" spans="4:10" ht="37.200000000000003" x14ac:dyDescent="0.4">
      <c r="D32" s="5" t="s">
        <v>42</v>
      </c>
      <c r="E32" s="6" t="s">
        <v>43</v>
      </c>
      <c r="F32" s="29">
        <v>7.5</v>
      </c>
      <c r="G32" s="8">
        <f>$J$8</f>
        <v>24</v>
      </c>
      <c r="H32" s="9">
        <f>F32*G32</f>
        <v>180</v>
      </c>
      <c r="I32" s="48"/>
      <c r="J32" s="44"/>
    </row>
    <row r="33" spans="1:10" ht="37.200000000000003" x14ac:dyDescent="0.4">
      <c r="A33" s="49"/>
      <c r="D33" s="5" t="s">
        <v>44</v>
      </c>
      <c r="E33" s="6" t="s">
        <v>45</v>
      </c>
      <c r="F33" s="29">
        <v>4.5</v>
      </c>
      <c r="G33" s="8">
        <v>3</v>
      </c>
      <c r="H33" s="9">
        <f>F33*G33</f>
        <v>13.5</v>
      </c>
      <c r="I33" s="10"/>
      <c r="J33" s="44"/>
    </row>
    <row r="34" spans="1:10" ht="20.399999999999999" x14ac:dyDescent="0.4">
      <c r="D34" s="5" t="s">
        <v>46</v>
      </c>
      <c r="E34" s="6" t="s">
        <v>47</v>
      </c>
      <c r="F34" s="29">
        <v>20</v>
      </c>
      <c r="G34" s="50">
        <v>1</v>
      </c>
      <c r="H34" s="9">
        <f>F34*G34</f>
        <v>20</v>
      </c>
      <c r="I34" s="48"/>
      <c r="J34" s="44"/>
    </row>
    <row r="35" spans="1:10" ht="37.200000000000003" x14ac:dyDescent="0.4">
      <c r="D35" s="5" t="s">
        <v>48</v>
      </c>
      <c r="E35" s="6" t="s">
        <v>49</v>
      </c>
      <c r="F35" s="29">
        <v>75</v>
      </c>
      <c r="G35" s="8">
        <f>$H$4</f>
        <v>1</v>
      </c>
      <c r="H35" s="9">
        <f>F35*G35</f>
        <v>75</v>
      </c>
      <c r="I35" s="48"/>
      <c r="J35" s="44"/>
    </row>
    <row r="36" spans="1:10" ht="20.399999999999999" x14ac:dyDescent="0.4">
      <c r="D36" s="5"/>
      <c r="E36" s="6"/>
      <c r="F36" s="11"/>
      <c r="G36" s="12"/>
      <c r="H36" s="13"/>
      <c r="I36" s="48"/>
      <c r="J36" s="44"/>
    </row>
    <row r="37" spans="1:10" ht="21" thickBot="1" x14ac:dyDescent="0.45">
      <c r="D37" s="51"/>
      <c r="E37" s="46"/>
      <c r="F37" s="95" t="str">
        <f>D30</f>
        <v>Investiture Costs</v>
      </c>
      <c r="G37" s="96"/>
      <c r="H37" s="97"/>
      <c r="I37" s="26">
        <f>SUM(H31:H36)</f>
        <v>508.5</v>
      </c>
      <c r="J37" s="44"/>
    </row>
    <row r="38" spans="1:10" ht="21" thickBot="1" x14ac:dyDescent="0.45">
      <c r="I38" s="44"/>
      <c r="J38" s="44"/>
    </row>
    <row r="39" spans="1:10" ht="20.399999999999999" x14ac:dyDescent="0.4">
      <c r="D39" s="3" t="s">
        <v>50</v>
      </c>
      <c r="E39" s="22" t="str">
        <f>E11</f>
        <v>Notes</v>
      </c>
      <c r="F39" s="23" t="str">
        <f>F11</f>
        <v>Cost per</v>
      </c>
      <c r="G39" s="22" t="str">
        <f>G11</f>
        <v>Quantity</v>
      </c>
      <c r="H39" s="22" t="str">
        <f>H11</f>
        <v>Total Cost</v>
      </c>
      <c r="I39" s="28"/>
      <c r="J39" s="44"/>
    </row>
    <row r="40" spans="1:10" ht="20.399999999999999" x14ac:dyDescent="0.4">
      <c r="D40" s="5" t="s">
        <v>51</v>
      </c>
      <c r="E40" s="6" t="s">
        <v>52</v>
      </c>
      <c r="F40" s="29">
        <v>20</v>
      </c>
      <c r="G40" s="8">
        <f>$F$4</f>
        <v>4</v>
      </c>
      <c r="H40" s="9">
        <f>F40*G40</f>
        <v>80</v>
      </c>
      <c r="I40" s="48"/>
      <c r="J40" s="44"/>
    </row>
    <row r="41" spans="1:10" ht="20.399999999999999" x14ac:dyDescent="0.4">
      <c r="D41" s="52"/>
      <c r="E41" s="45"/>
      <c r="F41" s="53"/>
      <c r="G41" s="54"/>
      <c r="H41" s="54"/>
      <c r="I41" s="48"/>
      <c r="J41" s="44"/>
    </row>
    <row r="42" spans="1:10" ht="21" customHeight="1" thickBot="1" x14ac:dyDescent="0.45">
      <c r="D42" s="51"/>
      <c r="E42" s="46"/>
      <c r="F42" s="95" t="str">
        <f>D39</f>
        <v>Training</v>
      </c>
      <c r="G42" s="96"/>
      <c r="H42" s="97"/>
      <c r="I42" s="26">
        <f>SUM(H40:H41)</f>
        <v>80</v>
      </c>
      <c r="J42" s="44"/>
    </row>
    <row r="43" spans="1:10" ht="21" thickBot="1" x14ac:dyDescent="0.45">
      <c r="I43" s="30" t="s">
        <v>22</v>
      </c>
      <c r="J43" s="31">
        <f>SUM(I12:I42)</f>
        <v>1228.5</v>
      </c>
    </row>
    <row r="45" spans="1:10" ht="17.399999999999999" thickBot="1" x14ac:dyDescent="0.45"/>
    <row r="46" spans="1:10" ht="27.6" customHeight="1" x14ac:dyDescent="0.4">
      <c r="D46" s="55" t="s">
        <v>53</v>
      </c>
      <c r="E46" s="22" t="s">
        <v>54</v>
      </c>
      <c r="F46" s="56" t="s">
        <v>20</v>
      </c>
      <c r="G46" s="57" t="s">
        <v>21</v>
      </c>
      <c r="H46" s="57" t="s">
        <v>55</v>
      </c>
      <c r="I46" s="58"/>
    </row>
    <row r="47" spans="1:10" ht="28.5" customHeight="1" x14ac:dyDescent="0.4">
      <c r="D47" s="59" t="s">
        <v>56</v>
      </c>
      <c r="E47" s="60" t="s">
        <v>57</v>
      </c>
      <c r="F47" s="61">
        <v>60</v>
      </c>
      <c r="G47" s="62">
        <v>3</v>
      </c>
      <c r="H47" s="63">
        <f>F47*G47</f>
        <v>180</v>
      </c>
      <c r="I47" s="59"/>
    </row>
    <row r="48" spans="1:10" ht="29.1" customHeight="1" x14ac:dyDescent="0.4">
      <c r="D48" s="59" t="s">
        <v>58</v>
      </c>
      <c r="E48" s="60" t="s">
        <v>59</v>
      </c>
      <c r="F48" s="61">
        <v>36.5</v>
      </c>
      <c r="G48" s="62">
        <v>1</v>
      </c>
      <c r="H48" s="64">
        <f t="shared" ref="H48:H55" si="2">F48*G48</f>
        <v>36.5</v>
      </c>
      <c r="I48" s="59"/>
    </row>
    <row r="49" spans="4:9" ht="29.1" customHeight="1" x14ac:dyDescent="0.4">
      <c r="D49" s="59" t="s">
        <v>60</v>
      </c>
      <c r="E49" s="60" t="s">
        <v>61</v>
      </c>
      <c r="F49" s="65">
        <v>20</v>
      </c>
      <c r="G49" s="62">
        <v>1</v>
      </c>
      <c r="H49" s="63">
        <f t="shared" si="2"/>
        <v>20</v>
      </c>
      <c r="I49" s="59"/>
    </row>
    <row r="50" spans="4:9" ht="29.1" customHeight="1" x14ac:dyDescent="0.4">
      <c r="D50" s="59" t="s">
        <v>62</v>
      </c>
      <c r="E50" s="60" t="s">
        <v>63</v>
      </c>
      <c r="F50" s="65">
        <v>40</v>
      </c>
      <c r="G50" s="62">
        <v>3</v>
      </c>
      <c r="H50" s="63">
        <f t="shared" si="2"/>
        <v>120</v>
      </c>
      <c r="I50" s="59"/>
    </row>
    <row r="51" spans="4:9" ht="30" customHeight="1" x14ac:dyDescent="0.4">
      <c r="D51" s="59" t="s">
        <v>64</v>
      </c>
      <c r="E51" s="60"/>
      <c r="F51" s="65">
        <v>50</v>
      </c>
      <c r="G51" s="62">
        <v>3</v>
      </c>
      <c r="H51" s="63">
        <f t="shared" si="2"/>
        <v>150</v>
      </c>
      <c r="I51" s="59"/>
    </row>
    <row r="52" spans="4:9" ht="30" customHeight="1" x14ac:dyDescent="0.4">
      <c r="D52" s="59" t="s">
        <v>65</v>
      </c>
      <c r="E52" s="60" t="s">
        <v>66</v>
      </c>
      <c r="F52" s="65">
        <v>50</v>
      </c>
      <c r="G52" s="62">
        <v>1</v>
      </c>
      <c r="H52" s="63">
        <f t="shared" si="2"/>
        <v>50</v>
      </c>
      <c r="I52" s="59"/>
    </row>
    <row r="53" spans="4:9" ht="30" customHeight="1" x14ac:dyDescent="0.4">
      <c r="D53" s="59" t="s">
        <v>67</v>
      </c>
      <c r="E53" s="60" t="s">
        <v>68</v>
      </c>
      <c r="F53" s="65">
        <v>150</v>
      </c>
      <c r="G53" s="62">
        <v>1</v>
      </c>
      <c r="H53" s="63">
        <f t="shared" si="2"/>
        <v>150</v>
      </c>
      <c r="I53" s="59"/>
    </row>
    <row r="54" spans="4:9" ht="30" customHeight="1" x14ac:dyDescent="0.4">
      <c r="D54" s="59" t="s">
        <v>69</v>
      </c>
      <c r="E54" s="60" t="s">
        <v>57</v>
      </c>
      <c r="F54" s="65">
        <v>150</v>
      </c>
      <c r="G54" s="62">
        <v>3</v>
      </c>
      <c r="H54" s="63">
        <f t="shared" si="2"/>
        <v>450</v>
      </c>
      <c r="I54" s="59"/>
    </row>
    <row r="55" spans="4:9" ht="30" customHeight="1" x14ac:dyDescent="0.4">
      <c r="D55" s="59" t="s">
        <v>70</v>
      </c>
      <c r="E55" s="60" t="s">
        <v>71</v>
      </c>
      <c r="F55" s="65">
        <v>200</v>
      </c>
      <c r="G55" s="62">
        <v>1</v>
      </c>
      <c r="H55" s="63">
        <f t="shared" si="2"/>
        <v>200</v>
      </c>
      <c r="I55" s="59"/>
    </row>
    <row r="56" spans="4:9" ht="29.1" customHeight="1" x14ac:dyDescent="0.4">
      <c r="D56" s="89" t="s">
        <v>72</v>
      </c>
      <c r="E56" s="90"/>
      <c r="F56" s="90"/>
      <c r="G56" s="90"/>
      <c r="H56" s="91"/>
      <c r="I56" s="66">
        <f>SUM(H47:H55)</f>
        <v>1356.5</v>
      </c>
    </row>
    <row r="57" spans="4:9" ht="29.1" customHeight="1" x14ac:dyDescent="0.4">
      <c r="D57" s="67"/>
      <c r="E57" s="68"/>
      <c r="F57" s="69"/>
      <c r="G57" s="67"/>
      <c r="H57" s="67"/>
      <c r="I57" s="67"/>
    </row>
  </sheetData>
  <mergeCells count="7">
    <mergeCell ref="D56:H56"/>
    <mergeCell ref="F2:M2"/>
    <mergeCell ref="F42:H42"/>
    <mergeCell ref="F37:H37"/>
    <mergeCell ref="F28:H28"/>
    <mergeCell ref="F20:H20"/>
    <mergeCell ref="F6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Group Costs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Coton</dc:creator>
  <cp:keywords/>
  <dc:description/>
  <cp:lastModifiedBy>Juliette Sexton</cp:lastModifiedBy>
  <cp:revision/>
  <dcterms:created xsi:type="dcterms:W3CDTF">2017-01-02T21:03:43Z</dcterms:created>
  <dcterms:modified xsi:type="dcterms:W3CDTF">2022-05-20T08:35:55Z</dcterms:modified>
  <cp:category/>
  <cp:contentStatus/>
</cp:coreProperties>
</file>