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Core Work\New Provision Material for the website\STAGE 1 ASSESS THE NEED AND MAKE A PLAN\"/>
    </mc:Choice>
  </mc:AlternateContent>
  <bookViews>
    <workbookView xWindow="0" yWindow="0" windowWidth="19200" windowHeight="6720"/>
  </bookViews>
  <sheets>
    <sheet name="New Group Costs" sheetId="1" r:id="rId1"/>
  </sheets>
  <externalReferences>
    <externalReference r:id="rId2"/>
  </externalReferences>
  <definedNames>
    <definedName name="CategoriesSingleLU">[1]LUs!$A$30:$A$41</definedName>
    <definedName name="CostCentresSingleLU">[1]LUs!$A$17:$A$26</definedName>
    <definedName name="CostCodesLU">[1]LUs!$A$2:$C$11</definedName>
    <definedName name="CostCodesSingleLU">[1]LUs!$A$2:$A$11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M4" i="1" l="1"/>
  <c r="I8" i="1"/>
  <c r="G40" i="1" s="1"/>
  <c r="H40" i="1" s="1"/>
  <c r="G12" i="1"/>
  <c r="H12" i="1"/>
  <c r="G13" i="1"/>
  <c r="H13" i="1" s="1"/>
  <c r="F14" i="1"/>
  <c r="G14" i="1"/>
  <c r="H14" i="1"/>
  <c r="G15" i="1"/>
  <c r="H15" i="1" s="1"/>
  <c r="G16" i="1"/>
  <c r="H16" i="1"/>
  <c r="H17" i="1"/>
  <c r="E22" i="1"/>
  <c r="F22" i="1"/>
  <c r="G22" i="1"/>
  <c r="H22" i="1"/>
  <c r="F23" i="1"/>
  <c r="G23" i="1"/>
  <c r="H23" i="1"/>
  <c r="G24" i="1"/>
  <c r="H24" i="1" s="1"/>
  <c r="G25" i="1"/>
  <c r="H25" i="1" s="1"/>
  <c r="G26" i="1"/>
  <c r="H26" i="1" s="1"/>
  <c r="G27" i="1"/>
  <c r="H27" i="1"/>
  <c r="G28" i="1"/>
  <c r="H28" i="1" s="1"/>
  <c r="G29" i="1"/>
  <c r="H29" i="1" s="1"/>
  <c r="H30" i="1"/>
  <c r="H31" i="1"/>
  <c r="G32" i="1"/>
  <c r="H32" i="1"/>
  <c r="G33" i="1"/>
  <c r="H33" i="1" s="1"/>
  <c r="F36" i="1"/>
  <c r="E38" i="1"/>
  <c r="F38" i="1"/>
  <c r="G38" i="1"/>
  <c r="H38" i="1"/>
  <c r="G39" i="1"/>
  <c r="H39" i="1" s="1"/>
  <c r="H41" i="1"/>
  <c r="H42" i="1"/>
  <c r="G43" i="1"/>
  <c r="H43" i="1" s="1"/>
  <c r="F45" i="1"/>
  <c r="E47" i="1"/>
  <c r="F47" i="1"/>
  <c r="G47" i="1"/>
  <c r="H47" i="1"/>
  <c r="G48" i="1"/>
  <c r="H48" i="1" s="1"/>
  <c r="I50" i="1" s="1"/>
  <c r="F50" i="1"/>
  <c r="I45" i="1" l="1"/>
  <c r="I36" i="1"/>
  <c r="I20" i="1"/>
  <c r="D3" i="1" l="1"/>
</calcChain>
</file>

<file path=xl/comments1.xml><?xml version="1.0" encoding="utf-8"?>
<comments xmlns="http://schemas.openxmlformats.org/spreadsheetml/2006/main">
  <authors>
    <author>Marc Coton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Marc Coton:</t>
        </r>
        <r>
          <rPr>
            <sz val="9"/>
            <color indexed="81"/>
            <rFont val="Tahoma"/>
            <family val="2"/>
          </rPr>
          <t xml:space="preserve">
Try not to change this column.  Change the values above instead.
</t>
        </r>
      </text>
    </comment>
  </commentList>
</comments>
</file>

<file path=xl/sharedStrings.xml><?xml version="1.0" encoding="utf-8"?>
<sst xmlns="http://schemas.openxmlformats.org/spreadsheetml/2006/main" count="79" uniqueCount="62">
  <si>
    <t>Total Cost</t>
  </si>
  <si>
    <t>Cost per adult</t>
  </si>
  <si>
    <t>First aid training</t>
  </si>
  <si>
    <t>Training</t>
  </si>
  <si>
    <t>Section flag with group name, one per section</t>
  </si>
  <si>
    <t xml:space="preserve">Flags </t>
  </si>
  <si>
    <t>One per group</t>
  </si>
  <si>
    <t xml:space="preserve">Union Flag </t>
  </si>
  <si>
    <t>Three sets of 10 certificates per section</t>
  </si>
  <si>
    <t>Investiture certificates</t>
  </si>
  <si>
    <t>Scouts</t>
  </si>
  <si>
    <t>Cubs</t>
  </si>
  <si>
    <t>Beavers</t>
  </si>
  <si>
    <t>1 scarf and joining badges per young person</t>
  </si>
  <si>
    <t xml:space="preserve">Youth members Scarf and badges </t>
  </si>
  <si>
    <t>1 set of uniform per adult</t>
  </si>
  <si>
    <t xml:space="preserve">Adult uniform </t>
  </si>
  <si>
    <t>Investiture Costs</t>
  </si>
  <si>
    <t>For local volunteers to support taster sessions</t>
  </si>
  <si>
    <t>Travel</t>
  </si>
  <si>
    <t>Estimated cost per section per week</t>
  </si>
  <si>
    <t>Programme resources</t>
  </si>
  <si>
    <t>One per section</t>
  </si>
  <si>
    <t xml:space="preserve">Games books </t>
  </si>
  <si>
    <t>Three sets of 10 cards per section</t>
  </si>
  <si>
    <t xml:space="preserve">Record cards </t>
  </si>
  <si>
    <t xml:space="preserve">Section youth book </t>
  </si>
  <si>
    <t>Link</t>
  </si>
  <si>
    <t>Badges and Awards poster</t>
  </si>
  <si>
    <t>Badges and award books</t>
  </si>
  <si>
    <t xml:space="preserve">Section Posters </t>
  </si>
  <si>
    <t xml:space="preserve">Balanced Programme Poster </t>
  </si>
  <si>
    <t>Better Prepared book per adult</t>
  </si>
  <si>
    <t>Venue hire for taster sessions</t>
  </si>
  <si>
    <t>Venue Hire</t>
  </si>
  <si>
    <t>Taster Session Costs</t>
  </si>
  <si>
    <t>Opening Night Costs</t>
  </si>
  <si>
    <t>For local volunteers to support open night.</t>
  </si>
  <si>
    <t xml:space="preserve">Cash Box </t>
  </si>
  <si>
    <t>First Aid Kit</t>
  </si>
  <si>
    <t>Open night venue hire costs</t>
  </si>
  <si>
    <t>Open night activity costs per section.</t>
  </si>
  <si>
    <t xml:space="preserve">Activities </t>
  </si>
  <si>
    <t>Printing costs for promoting opening night event.</t>
  </si>
  <si>
    <t xml:space="preserve">Flyers </t>
  </si>
  <si>
    <t>Quantity</t>
  </si>
  <si>
    <t>Cost per</t>
  </si>
  <si>
    <t>Notes</t>
  </si>
  <si>
    <t>Open Night Costs</t>
  </si>
  <si>
    <t>Total Young People</t>
  </si>
  <si>
    <t>Numbers to be invested</t>
  </si>
  <si>
    <t>Total evenings</t>
  </si>
  <si>
    <t>No of Taster Sessions for young people</t>
  </si>
  <si>
    <t>Number of Parents only nights</t>
  </si>
  <si>
    <t>Number of Open Nights</t>
  </si>
  <si>
    <t>Venue hire cost per night:</t>
  </si>
  <si>
    <t>Number of sections to be set up:</t>
  </si>
  <si>
    <t>No of local volunteers that support:</t>
  </si>
  <si>
    <t>Number of adults that are invested:</t>
  </si>
  <si>
    <t>Key Numbers</t>
  </si>
  <si>
    <t>Total Costs</t>
  </si>
  <si>
    <t>Make changes to the numbers on the right and they will update the table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</si>
</sst>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8" fontId="3" fillId="2" borderId="1" xfId="0" applyNumberFormat="1" applyFont="1" applyFill="1" applyBorder="1" applyAlignment="1">
      <alignment horizontal="right" vertical="top" wrapText="1"/>
    </xf>
    <xf numFmtId="8" fontId="3" fillId="2" borderId="2" xfId="0" applyNumberFormat="1" applyFont="1" applyFill="1" applyBorder="1" applyAlignment="1">
      <alignment horizontal="right" vertical="top"/>
    </xf>
    <xf numFmtId="0" fontId="4" fillId="0" borderId="0" xfId="0" applyFont="1"/>
    <xf numFmtId="8" fontId="3" fillId="3" borderId="3" xfId="0" applyNumberFormat="1" applyFont="1" applyFill="1" applyBorder="1" applyAlignment="1">
      <alignment horizontal="right" vertical="top" wrapText="1"/>
    </xf>
    <xf numFmtId="0" fontId="0" fillId="3" borderId="7" xfId="0" applyFill="1" applyBorder="1" applyAlignment="1">
      <alignment wrapText="1"/>
    </xf>
    <xf numFmtId="0" fontId="0" fillId="3" borderId="8" xfId="0" applyFill="1" applyBorder="1"/>
    <xf numFmtId="0" fontId="4" fillId="3" borderId="9" xfId="0" applyFont="1" applyFill="1" applyBorder="1"/>
    <xf numFmtId="0" fontId="0" fillId="3" borderId="10" xfId="0" applyFill="1" applyBorder="1"/>
    <xf numFmtId="0" fontId="0" fillId="3" borderId="11" xfId="0" applyFill="1" applyBorder="1" applyAlignment="1">
      <alignment wrapText="1"/>
    </xf>
    <xf numFmtId="0" fontId="0" fillId="3" borderId="12" xfId="0" applyFill="1" applyBorder="1"/>
    <xf numFmtId="8" fontId="5" fillId="3" borderId="11" xfId="0" applyNumberFormat="1" applyFont="1" applyFill="1" applyBorder="1" applyAlignment="1">
      <alignment horizontal="right" vertical="top" wrapText="1"/>
    </xf>
    <xf numFmtId="1" fontId="5" fillId="3" borderId="11" xfId="0" applyNumberFormat="1" applyFont="1" applyFill="1" applyBorder="1" applyAlignment="1">
      <alignment horizontal="right" vertical="top" wrapText="1"/>
    </xf>
    <xf numFmtId="0" fontId="6" fillId="3" borderId="11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top" wrapText="1"/>
    </xf>
    <xf numFmtId="8" fontId="3" fillId="4" borderId="13" xfId="0" applyNumberFormat="1" applyFont="1" applyFill="1" applyBorder="1" applyAlignment="1">
      <alignment horizontal="right" vertical="top" wrapText="1"/>
    </xf>
    <xf numFmtId="8" fontId="5" fillId="4" borderId="14" xfId="0" applyNumberFormat="1" applyFont="1" applyFill="1" applyBorder="1" applyAlignment="1">
      <alignment horizontal="center" vertical="top" wrapText="1"/>
    </xf>
    <xf numFmtId="0" fontId="7" fillId="4" borderId="15" xfId="0" applyFont="1" applyFill="1" applyBorder="1" applyAlignment="1">
      <alignment vertical="top" wrapText="1"/>
    </xf>
    <xf numFmtId="8" fontId="5" fillId="3" borderId="10" xfId="0" applyNumberFormat="1" applyFont="1" applyFill="1" applyBorder="1" applyAlignment="1">
      <alignment horizontal="right" vertical="top" wrapText="1"/>
    </xf>
    <xf numFmtId="1" fontId="5" fillId="3" borderId="10" xfId="0" applyNumberFormat="1" applyFont="1" applyFill="1" applyBorder="1" applyAlignment="1">
      <alignment horizontal="right" vertical="top" wrapText="1"/>
    </xf>
    <xf numFmtId="0" fontId="0" fillId="3" borderId="11" xfId="0" applyFill="1" applyBorder="1"/>
    <xf numFmtId="8" fontId="3" fillId="3" borderId="9" xfId="0" applyNumberFormat="1" applyFont="1" applyFill="1" applyBorder="1" applyAlignment="1">
      <alignment horizontal="right" vertical="top" wrapText="1"/>
    </xf>
    <xf numFmtId="0" fontId="9" fillId="0" borderId="0" xfId="2" applyFont="1" applyAlignment="1">
      <alignment horizontal="center" vertical="center"/>
    </xf>
    <xf numFmtId="8" fontId="3" fillId="0" borderId="0" xfId="0" applyNumberFormat="1" applyFont="1" applyBorder="1" applyAlignment="1">
      <alignment horizontal="right" vertical="top" wrapText="1"/>
    </xf>
    <xf numFmtId="8" fontId="10" fillId="0" borderId="0" xfId="0" applyNumberFormat="1" applyFont="1" applyBorder="1" applyAlignment="1">
      <alignment horizontal="right" vertical="top"/>
    </xf>
    <xf numFmtId="1" fontId="5" fillId="0" borderId="0" xfId="0" applyNumberFormat="1" applyFont="1" applyBorder="1" applyAlignment="1">
      <alignment horizontal="right" vertical="top" wrapText="1"/>
    </xf>
    <xf numFmtId="8" fontId="5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164" fontId="5" fillId="3" borderId="11" xfId="0" applyNumberFormat="1" applyFont="1" applyFill="1" applyBorder="1" applyAlignment="1">
      <alignment horizontal="right" vertical="top" wrapText="1"/>
    </xf>
    <xf numFmtId="0" fontId="3" fillId="4" borderId="13" xfId="0" applyFont="1" applyFill="1" applyBorder="1" applyAlignment="1">
      <alignment horizontal="right" vertical="top" wrapText="1"/>
    </xf>
    <xf numFmtId="0" fontId="11" fillId="4" borderId="15" xfId="0" applyFont="1" applyFill="1" applyBorder="1" applyAlignment="1">
      <alignment horizontal="left" vertical="top" wrapText="1"/>
    </xf>
    <xf numFmtId="8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wrapText="1"/>
    </xf>
    <xf numFmtId="8" fontId="3" fillId="3" borderId="3" xfId="0" applyNumberFormat="1" applyFont="1" applyFill="1" applyBorder="1" applyAlignment="1">
      <alignment horizontal="right" vertical="top"/>
    </xf>
    <xf numFmtId="8" fontId="5" fillId="4" borderId="13" xfId="0" applyNumberFormat="1" applyFont="1" applyFill="1" applyBorder="1" applyAlignment="1">
      <alignment horizontal="right" vertical="top" wrapText="1"/>
    </xf>
    <xf numFmtId="8" fontId="12" fillId="4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164" fontId="13" fillId="5" borderId="3" xfId="1" applyNumberFormat="1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9" borderId="17" xfId="0" applyFont="1" applyFill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5" borderId="18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7" borderId="1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0" borderId="0" xfId="0" applyAlignment="1">
      <alignment horizontal="right"/>
    </xf>
    <xf numFmtId="0" fontId="13" fillId="11" borderId="3" xfId="0" applyFont="1" applyFill="1" applyBorder="1" applyAlignment="1">
      <alignment horizontal="center"/>
    </xf>
    <xf numFmtId="0" fontId="13" fillId="11" borderId="16" xfId="0" applyFont="1" applyFill="1" applyBorder="1" applyAlignment="1">
      <alignment horizontal="center"/>
    </xf>
    <xf numFmtId="164" fontId="13" fillId="11" borderId="16" xfId="1" applyNumberFormat="1" applyFont="1" applyFill="1" applyBorder="1" applyAlignment="1">
      <alignment horizontal="center" vertical="center"/>
    </xf>
    <xf numFmtId="0" fontId="13" fillId="11" borderId="16" xfId="0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0" fontId="0" fillId="11" borderId="18" xfId="0" applyFill="1" applyBorder="1" applyAlignment="1">
      <alignment horizontal="center" wrapText="1"/>
    </xf>
    <xf numFmtId="0" fontId="0" fillId="11" borderId="11" xfId="0" applyFill="1" applyBorder="1" applyAlignment="1">
      <alignment horizontal="center" wrapText="1"/>
    </xf>
    <xf numFmtId="0" fontId="0" fillId="11" borderId="10" xfId="0" applyFill="1" applyBorder="1" applyAlignment="1">
      <alignment horizontal="center" wrapText="1"/>
    </xf>
    <xf numFmtId="0" fontId="0" fillId="11" borderId="11" xfId="0" applyFill="1" applyBorder="1" applyAlignment="1">
      <alignment wrapText="1"/>
    </xf>
    <xf numFmtId="0" fontId="0" fillId="11" borderId="12" xfId="0" applyFill="1" applyBorder="1" applyAlignment="1">
      <alignment wrapText="1"/>
    </xf>
    <xf numFmtId="8" fontId="1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5" borderId="21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8" fontId="3" fillId="3" borderId="6" xfId="0" applyNumberFormat="1" applyFont="1" applyFill="1" applyBorder="1" applyAlignment="1">
      <alignment horizontal="right" vertical="top"/>
    </xf>
    <xf numFmtId="8" fontId="3" fillId="3" borderId="5" xfId="0" applyNumberFormat="1" applyFont="1" applyFill="1" applyBorder="1" applyAlignment="1">
      <alignment horizontal="right" vertical="top"/>
    </xf>
    <xf numFmtId="8" fontId="3" fillId="3" borderId="4" xfId="0" applyNumberFormat="1" applyFont="1" applyFill="1" applyBorder="1" applyAlignment="1">
      <alignment horizontal="righ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outing\SharePoint\County%20Exec%20Chat%20-%20Documents\Accounts%20and%20Budgets\Budget%20Requests%20Nov%202016%20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ist"/>
      <sheetName val="LUs"/>
      <sheetName val="Growth and Recruitment"/>
      <sheetName val="Inclusivity"/>
      <sheetName val="International"/>
      <sheetName val="Permits"/>
      <sheetName val="Programmes"/>
      <sheetName val="Training"/>
      <sheetName val="Youth Shaped"/>
    </sheetNames>
    <sheetDataSet>
      <sheetData sheetId="0"/>
      <sheetData sheetId="1"/>
      <sheetData sheetId="2">
        <row r="2">
          <cell r="A2" t="str">
            <v>Activities</v>
          </cell>
          <cell r="B2">
            <v>531</v>
          </cell>
          <cell r="C2" t="str">
            <v>Activities</v>
          </cell>
        </row>
        <row r="3">
          <cell r="A3" t="str">
            <v>Printing &amp; Stationery</v>
          </cell>
          <cell r="B3">
            <v>541</v>
          </cell>
          <cell r="C3" t="str">
            <v>Printing &amp; Stationery</v>
          </cell>
        </row>
        <row r="4">
          <cell r="A4" t="str">
            <v>Travel</v>
          </cell>
          <cell r="B4">
            <v>542</v>
          </cell>
          <cell r="C4" t="str">
            <v>Travel</v>
          </cell>
        </row>
        <row r="5">
          <cell r="A5" t="str">
            <v>Post &amp; Telephone</v>
          </cell>
          <cell r="B5">
            <v>543</v>
          </cell>
          <cell r="C5" t="str">
            <v>Post &amp; Telephone</v>
          </cell>
        </row>
        <row r="6">
          <cell r="A6" t="str">
            <v>Conferences</v>
          </cell>
          <cell r="B6">
            <v>544</v>
          </cell>
          <cell r="C6" t="str">
            <v>Conferences</v>
          </cell>
        </row>
        <row r="7">
          <cell r="A7" t="str">
            <v>Courses</v>
          </cell>
          <cell r="B7">
            <v>545</v>
          </cell>
          <cell r="C7" t="str">
            <v>Courses</v>
          </cell>
        </row>
        <row r="8">
          <cell r="A8" t="str">
            <v>Meetings</v>
          </cell>
          <cell r="B8">
            <v>553</v>
          </cell>
          <cell r="C8" t="str">
            <v>Meetings</v>
          </cell>
        </row>
        <row r="9">
          <cell r="A9" t="str">
            <v>Small Equipment</v>
          </cell>
          <cell r="B9">
            <v>554</v>
          </cell>
          <cell r="C9" t="str">
            <v>Small Equipment</v>
          </cell>
        </row>
        <row r="10">
          <cell r="A10" t="str">
            <v>Presentations and Shows</v>
          </cell>
          <cell r="B10">
            <v>555</v>
          </cell>
          <cell r="C10" t="str">
            <v>Presentations and Shows</v>
          </cell>
        </row>
        <row r="11">
          <cell r="A11" t="str">
            <v>Sundries</v>
          </cell>
          <cell r="B11">
            <v>559</v>
          </cell>
          <cell r="C11" t="str">
            <v>Sundries</v>
          </cell>
        </row>
        <row r="17">
          <cell r="A17" t="str">
            <v>County Commissioner</v>
          </cell>
        </row>
        <row r="18">
          <cell r="A18" t="str">
            <v>Network</v>
          </cell>
        </row>
        <row r="19">
          <cell r="A19" t="str">
            <v>ACC Beavers/Cubs</v>
          </cell>
        </row>
        <row r="20">
          <cell r="A20" t="str">
            <v>ACC Scouts</v>
          </cell>
        </row>
        <row r="21">
          <cell r="A21" t="str">
            <v>ACC Activities</v>
          </cell>
        </row>
        <row r="22">
          <cell r="A22" t="str">
            <v>Training Manager</v>
          </cell>
        </row>
        <row r="23">
          <cell r="A23" t="str">
            <v>ACC Explorers</v>
          </cell>
        </row>
        <row r="24">
          <cell r="A24" t="str">
            <v>ACC International</v>
          </cell>
        </row>
        <row r="25">
          <cell r="A25" t="str">
            <v>County Exec</v>
          </cell>
        </row>
        <row r="26">
          <cell r="A26" t="str">
            <v>County Exec Trustees</v>
          </cell>
        </row>
        <row r="30">
          <cell r="A30" t="str">
            <v>Appointments and Reviews</v>
          </cell>
        </row>
        <row r="31">
          <cell r="A31" t="str">
            <v>Awards and Rewards</v>
          </cell>
        </row>
        <row r="32">
          <cell r="A32" t="str">
            <v>Comms and Media</v>
          </cell>
        </row>
        <row r="33">
          <cell r="A33" t="str">
            <v>County Leadership Meetings</v>
          </cell>
        </row>
        <row r="34">
          <cell r="A34" t="str">
            <v>Growth and Recruitment</v>
          </cell>
        </row>
        <row r="35">
          <cell r="A35" t="str">
            <v>Inclusivity</v>
          </cell>
        </row>
        <row r="36">
          <cell r="A36" t="str">
            <v>International</v>
          </cell>
        </row>
        <row r="37">
          <cell r="A37" t="str">
            <v>Permits</v>
          </cell>
        </row>
        <row r="38">
          <cell r="A38" t="str">
            <v>Programmes</v>
          </cell>
        </row>
        <row r="39">
          <cell r="A39" t="str">
            <v>Risk Management</v>
          </cell>
        </row>
        <row r="40">
          <cell r="A40" t="str">
            <v>Training</v>
          </cell>
        </row>
        <row r="41">
          <cell r="A41" t="str">
            <v>Youth Shaped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hop.scouts.org.uk/p-13619-beavers-investiture-certificates-pack-of-10.aspx" TargetMode="External"/><Relationship Id="rId3" Type="http://schemas.openxmlformats.org/officeDocument/2006/relationships/hyperlink" Target="http://shop.scouts.org.uk/p-13617-adults-and-youth-balance-programme-poster-2015.aspx" TargetMode="External"/><Relationship Id="rId7" Type="http://schemas.openxmlformats.org/officeDocument/2006/relationships/hyperlink" Target="http://shop.scouts.org.uk/p-13608-scouts-record-cards-pack-of-10.aspx" TargetMode="External"/><Relationship Id="rId2" Type="http://schemas.openxmlformats.org/officeDocument/2006/relationships/hyperlink" Target="http://shop.scouts.org.uk/p-13601-adult-prepared-handbook-2015.aspx" TargetMode="External"/><Relationship Id="rId1" Type="http://schemas.openxmlformats.org/officeDocument/2006/relationships/hyperlink" Target="http://shop.scouts.org.uk/p-13579-beavers-badges-and-awards-book-2015.aspx" TargetMode="External"/><Relationship Id="rId6" Type="http://schemas.openxmlformats.org/officeDocument/2006/relationships/hyperlink" Target="http://shop.scouts.org.uk/p-13604-beavers-record-cards-pack-of-10-2015.aspx" TargetMode="External"/><Relationship Id="rId5" Type="http://schemas.openxmlformats.org/officeDocument/2006/relationships/hyperlink" Target="http://shop.scouts.org.uk/p-13606-cubs-record-cards-pack-of-10.aspx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shop.scouts.org.uk/p-13615-scouts-badges-and-awards-poster-2015.aspx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K50" sqref="K50"/>
    </sheetView>
  </sheetViews>
  <sheetFormatPr defaultRowHeight="15" x14ac:dyDescent="0.25"/>
  <cols>
    <col min="1" max="3" width="5.85546875" style="2" customWidth="1"/>
    <col min="4" max="4" width="36.5703125" customWidth="1"/>
    <col min="5" max="5" width="30.140625" style="1" customWidth="1"/>
    <col min="6" max="8" width="12" customWidth="1"/>
    <col min="9" max="9" width="14.5703125" customWidth="1"/>
    <col min="10" max="10" width="13.140625" customWidth="1"/>
    <col min="11" max="13" width="11.42578125" customWidth="1"/>
  </cols>
  <sheetData>
    <row r="1" spans="1:13" ht="9" customHeight="1" thickBot="1" x14ac:dyDescent="0.3"/>
    <row r="2" spans="1:13" ht="23.25" x14ac:dyDescent="0.25">
      <c r="D2" s="70" t="s">
        <v>60</v>
      </c>
      <c r="F2" s="75" t="s">
        <v>59</v>
      </c>
      <c r="G2" s="76"/>
      <c r="H2" s="76"/>
      <c r="I2" s="76"/>
      <c r="J2" s="76"/>
      <c r="K2" s="76"/>
      <c r="L2" s="76"/>
      <c r="M2" s="77"/>
    </row>
    <row r="3" spans="1:13" s="1" customFormat="1" ht="57.6" customHeight="1" thickBot="1" x14ac:dyDescent="0.3">
      <c r="A3" s="69"/>
      <c r="B3" s="69"/>
      <c r="C3" s="69"/>
      <c r="D3" s="68">
        <f>J51</f>
        <v>1289</v>
      </c>
      <c r="F3" s="67" t="s">
        <v>58</v>
      </c>
      <c r="G3" s="66" t="s">
        <v>57</v>
      </c>
      <c r="H3" s="66" t="s">
        <v>56</v>
      </c>
      <c r="I3" s="66" t="s">
        <v>55</v>
      </c>
      <c r="J3" s="65" t="s">
        <v>54</v>
      </c>
      <c r="K3" s="64" t="s">
        <v>53</v>
      </c>
      <c r="L3" s="64" t="s">
        <v>52</v>
      </c>
      <c r="M3" s="63" t="s">
        <v>51</v>
      </c>
    </row>
    <row r="4" spans="1:13" ht="21.75" thickBot="1" x14ac:dyDescent="0.4">
      <c r="E4" s="49"/>
      <c r="F4" s="62">
        <v>4</v>
      </c>
      <c r="G4" s="61">
        <v>3</v>
      </c>
      <c r="H4" s="61">
        <v>1</v>
      </c>
      <c r="I4" s="60">
        <v>15</v>
      </c>
      <c r="J4" s="59">
        <v>1</v>
      </c>
      <c r="K4" s="59">
        <v>1</v>
      </c>
      <c r="L4" s="59">
        <v>6</v>
      </c>
      <c r="M4" s="58">
        <f>SUM(J4:L4)</f>
        <v>8</v>
      </c>
    </row>
    <row r="5" spans="1:13" ht="7.7" customHeight="1" thickBot="1" x14ac:dyDescent="0.3">
      <c r="E5" s="49"/>
      <c r="F5" s="57"/>
      <c r="G5" s="57"/>
    </row>
    <row r="6" spans="1:13" x14ac:dyDescent="0.25">
      <c r="E6" s="49"/>
      <c r="F6" s="78" t="s">
        <v>50</v>
      </c>
      <c r="G6" s="79"/>
      <c r="H6" s="79"/>
      <c r="I6" s="80"/>
      <c r="K6" s="72"/>
      <c r="L6" s="73"/>
      <c r="M6" s="74"/>
    </row>
    <row r="7" spans="1:13" ht="47.25" x14ac:dyDescent="0.25">
      <c r="D7" s="71" t="s">
        <v>61</v>
      </c>
      <c r="E7" s="49"/>
      <c r="F7" s="56" t="s">
        <v>12</v>
      </c>
      <c r="G7" s="55" t="s">
        <v>11</v>
      </c>
      <c r="H7" s="54" t="s">
        <v>10</v>
      </c>
      <c r="I7" s="53" t="s">
        <v>49</v>
      </c>
      <c r="K7" s="52"/>
      <c r="L7" s="51"/>
      <c r="M7" s="50"/>
    </row>
    <row r="8" spans="1:13" ht="21.75" thickBot="1" x14ac:dyDescent="0.4">
      <c r="E8" s="49"/>
      <c r="F8" s="48">
        <v>20</v>
      </c>
      <c r="G8" s="47">
        <v>0</v>
      </c>
      <c r="H8" s="46">
        <v>0</v>
      </c>
      <c r="I8" s="45">
        <f>SUM(F8:H8)</f>
        <v>20</v>
      </c>
      <c r="K8" s="44"/>
      <c r="L8" s="43"/>
      <c r="M8" s="42"/>
    </row>
    <row r="9" spans="1:13" x14ac:dyDescent="0.25">
      <c r="E9" s="41"/>
      <c r="F9" s="40"/>
      <c r="G9" s="40"/>
      <c r="H9" s="40"/>
      <c r="I9" s="40"/>
    </row>
    <row r="10" spans="1:13" ht="15.75" thickBot="1" x14ac:dyDescent="0.3">
      <c r="E10" s="41"/>
      <c r="F10" s="40"/>
      <c r="G10" s="40"/>
      <c r="H10" s="40"/>
      <c r="I10" s="40"/>
    </row>
    <row r="11" spans="1:13" ht="15.75" x14ac:dyDescent="0.25">
      <c r="D11" s="19" t="s">
        <v>48</v>
      </c>
      <c r="E11" s="39" t="s">
        <v>47</v>
      </c>
      <c r="F11" s="39" t="s">
        <v>46</v>
      </c>
      <c r="G11" s="39" t="s">
        <v>45</v>
      </c>
      <c r="H11" s="39" t="s">
        <v>0</v>
      </c>
      <c r="I11" s="38"/>
    </row>
    <row r="12" spans="1:13" ht="30" x14ac:dyDescent="0.3">
      <c r="D12" s="16" t="s">
        <v>44</v>
      </c>
      <c r="E12" s="15" t="s">
        <v>43</v>
      </c>
      <c r="F12" s="32">
        <v>80</v>
      </c>
      <c r="G12" s="14">
        <f>$J$4</f>
        <v>1</v>
      </c>
      <c r="H12" s="13">
        <f t="shared" ref="H12:H17" si="0">F12*G12</f>
        <v>80</v>
      </c>
      <c r="I12" s="23"/>
      <c r="J12" s="5"/>
    </row>
    <row r="13" spans="1:13" ht="30" x14ac:dyDescent="0.3">
      <c r="D13" s="16" t="s">
        <v>42</v>
      </c>
      <c r="E13" s="15" t="s">
        <v>41</v>
      </c>
      <c r="F13" s="32">
        <v>20</v>
      </c>
      <c r="G13" s="14">
        <f>$J$4*$H$4</f>
        <v>1</v>
      </c>
      <c r="H13" s="13">
        <f t="shared" si="0"/>
        <v>20</v>
      </c>
      <c r="I13" s="23"/>
      <c r="J13" s="5"/>
    </row>
    <row r="14" spans="1:13" ht="18.75" x14ac:dyDescent="0.3">
      <c r="D14" s="16" t="s">
        <v>34</v>
      </c>
      <c r="E14" s="15" t="s">
        <v>40</v>
      </c>
      <c r="F14" s="32">
        <f>$I$4</f>
        <v>15</v>
      </c>
      <c r="G14" s="14">
        <f>$J$4</f>
        <v>1</v>
      </c>
      <c r="H14" s="13">
        <f t="shared" si="0"/>
        <v>15</v>
      </c>
      <c r="I14" s="23"/>
      <c r="J14" s="5"/>
    </row>
    <row r="15" spans="1:13" ht="18.75" x14ac:dyDescent="0.3">
      <c r="D15" s="16" t="s">
        <v>39</v>
      </c>
      <c r="E15" s="15"/>
      <c r="F15" s="32">
        <v>30</v>
      </c>
      <c r="G15" s="14">
        <f>$J$4</f>
        <v>1</v>
      </c>
      <c r="H15" s="13">
        <f t="shared" si="0"/>
        <v>30</v>
      </c>
      <c r="I15" s="23"/>
      <c r="J15" s="5"/>
    </row>
    <row r="16" spans="1:13" ht="18.75" x14ac:dyDescent="0.3">
      <c r="D16" s="16" t="s">
        <v>38</v>
      </c>
      <c r="E16" s="15"/>
      <c r="F16" s="32">
        <v>15</v>
      </c>
      <c r="G16" s="14">
        <f>$J$4</f>
        <v>1</v>
      </c>
      <c r="H16" s="13">
        <f t="shared" si="0"/>
        <v>15</v>
      </c>
      <c r="I16" s="23"/>
      <c r="J16" s="5"/>
    </row>
    <row r="17" spans="1:10" ht="30" x14ac:dyDescent="0.3">
      <c r="D17" s="16" t="s">
        <v>19</v>
      </c>
      <c r="E17" s="15" t="s">
        <v>37</v>
      </c>
      <c r="F17" s="32">
        <v>10</v>
      </c>
      <c r="G17" s="14">
        <v>6</v>
      </c>
      <c r="H17" s="13">
        <f t="shared" si="0"/>
        <v>60</v>
      </c>
      <c r="I17" s="23"/>
      <c r="J17" s="5"/>
    </row>
    <row r="18" spans="1:10" ht="18.75" x14ac:dyDescent="0.3">
      <c r="D18" s="16"/>
      <c r="E18" s="15"/>
      <c r="F18" s="32"/>
      <c r="G18" s="14"/>
      <c r="H18" s="13"/>
      <c r="I18" s="23"/>
      <c r="J18" s="5"/>
    </row>
    <row r="19" spans="1:10" ht="18.75" x14ac:dyDescent="0.3">
      <c r="D19" s="16"/>
      <c r="E19" s="11"/>
      <c r="F19" s="20"/>
      <c r="G19" s="21"/>
      <c r="H19" s="20"/>
      <c r="I19" s="23"/>
      <c r="J19" s="5"/>
    </row>
    <row r="20" spans="1:10" ht="19.5" thickBot="1" x14ac:dyDescent="0.35">
      <c r="D20" s="31"/>
      <c r="E20" s="7"/>
      <c r="F20" s="81" t="s">
        <v>36</v>
      </c>
      <c r="G20" s="82"/>
      <c r="H20" s="83"/>
      <c r="I20" s="37">
        <f>SUM(H12:H19)</f>
        <v>220</v>
      </c>
      <c r="J20" s="5"/>
    </row>
    <row r="21" spans="1:10" ht="21" thickBot="1" x14ac:dyDescent="0.35">
      <c r="D21" s="29"/>
      <c r="E21" s="36"/>
      <c r="F21" s="28"/>
      <c r="G21" s="27"/>
      <c r="H21" s="26"/>
      <c r="I21" s="35"/>
      <c r="J21" s="5"/>
    </row>
    <row r="22" spans="1:10" ht="18.75" x14ac:dyDescent="0.3">
      <c r="D22" s="34" t="s">
        <v>35</v>
      </c>
      <c r="E22" s="18" t="str">
        <f>E11</f>
        <v>Notes</v>
      </c>
      <c r="F22" s="18" t="str">
        <f>F11</f>
        <v>Cost per</v>
      </c>
      <c r="G22" s="18" t="str">
        <f>G11</f>
        <v>Quantity</v>
      </c>
      <c r="H22" s="18" t="str">
        <f>H11</f>
        <v>Total Cost</v>
      </c>
      <c r="I22" s="33"/>
      <c r="J22" s="5"/>
    </row>
    <row r="23" spans="1:10" ht="30" x14ac:dyDescent="0.3">
      <c r="D23" s="16" t="s">
        <v>34</v>
      </c>
      <c r="E23" s="15" t="s">
        <v>33</v>
      </c>
      <c r="F23" s="32">
        <f>$I$4</f>
        <v>15</v>
      </c>
      <c r="G23" s="14">
        <f>$L$4</f>
        <v>6</v>
      </c>
      <c r="H23" s="13">
        <f t="shared" ref="H23:H31" si="1">F23*G23</f>
        <v>90</v>
      </c>
      <c r="I23" s="23"/>
      <c r="J23" s="5"/>
    </row>
    <row r="24" spans="1:10" ht="18.75" x14ac:dyDescent="0.3">
      <c r="A24" s="24" t="s">
        <v>27</v>
      </c>
      <c r="D24" s="16" t="s">
        <v>32</v>
      </c>
      <c r="E24" s="15"/>
      <c r="F24" s="32">
        <v>12</v>
      </c>
      <c r="G24" s="14">
        <f>$F$4</f>
        <v>4</v>
      </c>
      <c r="H24" s="13">
        <f t="shared" si="1"/>
        <v>48</v>
      </c>
      <c r="I24" s="23"/>
      <c r="J24" s="5"/>
    </row>
    <row r="25" spans="1:10" ht="18.75" x14ac:dyDescent="0.3">
      <c r="A25" s="24" t="s">
        <v>27</v>
      </c>
      <c r="D25" s="16" t="s">
        <v>31</v>
      </c>
      <c r="E25" s="15" t="s">
        <v>22</v>
      </c>
      <c r="F25" s="32">
        <v>3</v>
      </c>
      <c r="G25" s="14">
        <f>$H$4</f>
        <v>1</v>
      </c>
      <c r="H25" s="13">
        <f t="shared" si="1"/>
        <v>3</v>
      </c>
      <c r="I25" s="23"/>
      <c r="J25" s="5"/>
    </row>
    <row r="26" spans="1:10" ht="18.75" x14ac:dyDescent="0.3">
      <c r="D26" s="16" t="s">
        <v>30</v>
      </c>
      <c r="E26" s="15" t="s">
        <v>22</v>
      </c>
      <c r="F26" s="32">
        <v>3</v>
      </c>
      <c r="G26" s="14">
        <f>$H$4</f>
        <v>1</v>
      </c>
      <c r="H26" s="13">
        <f t="shared" si="1"/>
        <v>3</v>
      </c>
      <c r="I26" s="23"/>
      <c r="J26" s="5"/>
    </row>
    <row r="27" spans="1:10" ht="18.75" x14ac:dyDescent="0.3">
      <c r="D27" s="16" t="s">
        <v>29</v>
      </c>
      <c r="E27" s="15" t="s">
        <v>22</v>
      </c>
      <c r="F27" s="32">
        <v>4</v>
      </c>
      <c r="G27" s="14">
        <f>$H$4</f>
        <v>1</v>
      </c>
      <c r="H27" s="13">
        <f t="shared" si="1"/>
        <v>4</v>
      </c>
      <c r="I27" s="23"/>
      <c r="J27" s="5"/>
    </row>
    <row r="28" spans="1:10" ht="18.75" x14ac:dyDescent="0.3">
      <c r="C28" s="24" t="s">
        <v>10</v>
      </c>
      <c r="D28" s="16" t="s">
        <v>28</v>
      </c>
      <c r="E28" s="15" t="s">
        <v>22</v>
      </c>
      <c r="F28" s="32">
        <v>3</v>
      </c>
      <c r="G28" s="14">
        <f>$H$4</f>
        <v>1</v>
      </c>
      <c r="H28" s="13">
        <f t="shared" si="1"/>
        <v>3</v>
      </c>
      <c r="I28" s="23"/>
      <c r="J28" s="5"/>
    </row>
    <row r="29" spans="1:10" ht="18.75" x14ac:dyDescent="0.3">
      <c r="A29" s="24" t="s">
        <v>27</v>
      </c>
      <c r="D29" s="16" t="s">
        <v>26</v>
      </c>
      <c r="E29" s="15" t="s">
        <v>22</v>
      </c>
      <c r="F29" s="32">
        <v>3</v>
      </c>
      <c r="G29" s="14">
        <f>$H$4</f>
        <v>1</v>
      </c>
      <c r="H29" s="13">
        <f t="shared" si="1"/>
        <v>3</v>
      </c>
      <c r="I29" s="23"/>
      <c r="J29" s="5"/>
    </row>
    <row r="30" spans="1:10" ht="30" x14ac:dyDescent="0.3">
      <c r="A30" s="24" t="s">
        <v>12</v>
      </c>
      <c r="B30" s="24" t="s">
        <v>11</v>
      </c>
      <c r="C30" s="24" t="s">
        <v>10</v>
      </c>
      <c r="D30" s="16" t="s">
        <v>25</v>
      </c>
      <c r="E30" s="15" t="s">
        <v>24</v>
      </c>
      <c r="F30" s="32">
        <v>7.5</v>
      </c>
      <c r="G30" s="14">
        <v>3</v>
      </c>
      <c r="H30" s="13">
        <f t="shared" si="1"/>
        <v>22.5</v>
      </c>
      <c r="I30" s="23"/>
      <c r="J30" s="5"/>
    </row>
    <row r="31" spans="1:10" ht="18.75" x14ac:dyDescent="0.3">
      <c r="D31" s="16" t="s">
        <v>23</v>
      </c>
      <c r="E31" s="15" t="s">
        <v>22</v>
      </c>
      <c r="F31" s="32">
        <v>4</v>
      </c>
      <c r="G31" s="14">
        <v>3</v>
      </c>
      <c r="H31" s="13">
        <f t="shared" si="1"/>
        <v>12</v>
      </c>
      <c r="I31" s="23"/>
      <c r="J31" s="5"/>
    </row>
    <row r="32" spans="1:10" ht="30" x14ac:dyDescent="0.3">
      <c r="D32" s="16" t="s">
        <v>21</v>
      </c>
      <c r="E32" s="15" t="s">
        <v>20</v>
      </c>
      <c r="F32" s="32">
        <v>20</v>
      </c>
      <c r="G32" s="14">
        <f>H4*L4</f>
        <v>6</v>
      </c>
      <c r="H32" s="13">
        <f>$H$4*$L$4*F32</f>
        <v>120</v>
      </c>
      <c r="I32" s="23"/>
      <c r="J32" s="5"/>
    </row>
    <row r="33" spans="1:10" ht="30" x14ac:dyDescent="0.3">
      <c r="D33" s="16" t="s">
        <v>19</v>
      </c>
      <c r="E33" s="15" t="s">
        <v>18</v>
      </c>
      <c r="F33" s="32">
        <v>10</v>
      </c>
      <c r="G33" s="14">
        <f>G4*(K4+L4)</f>
        <v>21</v>
      </c>
      <c r="H33" s="13">
        <f>F33*G33</f>
        <v>210</v>
      </c>
      <c r="I33" s="23"/>
      <c r="J33" s="5"/>
    </row>
    <row r="34" spans="1:10" ht="18.75" x14ac:dyDescent="0.3">
      <c r="D34" s="16"/>
      <c r="E34" s="15"/>
      <c r="F34" s="32"/>
      <c r="G34" s="14"/>
      <c r="H34" s="13"/>
      <c r="I34" s="23"/>
      <c r="J34" s="5"/>
    </row>
    <row r="35" spans="1:10" ht="18.75" x14ac:dyDescent="0.3">
      <c r="D35" s="16"/>
      <c r="E35" s="15"/>
      <c r="F35" s="20"/>
      <c r="G35" s="21"/>
      <c r="H35" s="20"/>
      <c r="I35" s="23"/>
      <c r="J35" s="5"/>
    </row>
    <row r="36" spans="1:10" ht="19.5" thickBot="1" x14ac:dyDescent="0.35">
      <c r="D36" s="31"/>
      <c r="E36" s="30"/>
      <c r="F36" s="81" t="str">
        <f>D22</f>
        <v>Taster Session Costs</v>
      </c>
      <c r="G36" s="82"/>
      <c r="H36" s="83"/>
      <c r="I36" s="6">
        <f>SUM(H23:H35)</f>
        <v>518.5</v>
      </c>
      <c r="J36" s="5"/>
    </row>
    <row r="37" spans="1:10" ht="21" thickBot="1" x14ac:dyDescent="0.35">
      <c r="D37" s="29"/>
      <c r="E37" s="29"/>
      <c r="F37" s="28"/>
      <c r="G37" s="27"/>
      <c r="H37" s="26"/>
      <c r="I37" s="25"/>
      <c r="J37" s="5"/>
    </row>
    <row r="38" spans="1:10" ht="18.75" x14ac:dyDescent="0.3">
      <c r="D38" s="19" t="s">
        <v>17</v>
      </c>
      <c r="E38" s="18" t="str">
        <f>E11</f>
        <v>Notes</v>
      </c>
      <c r="F38" s="18" t="str">
        <f>F11</f>
        <v>Cost per</v>
      </c>
      <c r="G38" s="18" t="str">
        <f>G11</f>
        <v>Quantity</v>
      </c>
      <c r="H38" s="18" t="str">
        <f>H11</f>
        <v>Total Cost</v>
      </c>
      <c r="I38" s="17"/>
      <c r="J38" s="5"/>
    </row>
    <row r="39" spans="1:10" ht="18.75" x14ac:dyDescent="0.3">
      <c r="D39" s="16" t="s">
        <v>16</v>
      </c>
      <c r="E39" s="15" t="s">
        <v>15</v>
      </c>
      <c r="F39" s="13">
        <v>55</v>
      </c>
      <c r="G39" s="14">
        <f>$F$4</f>
        <v>4</v>
      </c>
      <c r="H39" s="13">
        <f>F39*G39</f>
        <v>220</v>
      </c>
      <c r="I39" s="23"/>
      <c r="J39" s="5"/>
    </row>
    <row r="40" spans="1:10" ht="30" x14ac:dyDescent="0.3">
      <c r="D40" s="16" t="s">
        <v>14</v>
      </c>
      <c r="E40" s="15" t="s">
        <v>13</v>
      </c>
      <c r="F40" s="13">
        <v>7.5</v>
      </c>
      <c r="G40" s="14">
        <f>$I$8</f>
        <v>20</v>
      </c>
      <c r="H40" s="13">
        <f>F40*G40</f>
        <v>150</v>
      </c>
      <c r="I40" s="9"/>
      <c r="J40" s="5"/>
    </row>
    <row r="41" spans="1:10" ht="30" x14ac:dyDescent="0.3">
      <c r="A41" s="24" t="s">
        <v>12</v>
      </c>
      <c r="B41" s="2" t="s">
        <v>11</v>
      </c>
      <c r="C41" s="2" t="s">
        <v>10</v>
      </c>
      <c r="D41" s="16" t="s">
        <v>9</v>
      </c>
      <c r="E41" s="15" t="s">
        <v>8</v>
      </c>
      <c r="F41" s="13">
        <v>3.5</v>
      </c>
      <c r="G41" s="14">
        <v>3</v>
      </c>
      <c r="H41" s="13">
        <f>F41*G41</f>
        <v>10.5</v>
      </c>
      <c r="I41" s="23"/>
      <c r="J41" s="5"/>
    </row>
    <row r="42" spans="1:10" ht="18.75" x14ac:dyDescent="0.3">
      <c r="D42" s="16" t="s">
        <v>7</v>
      </c>
      <c r="E42" s="15" t="s">
        <v>6</v>
      </c>
      <c r="F42" s="13">
        <v>20</v>
      </c>
      <c r="G42" s="22">
        <v>1</v>
      </c>
      <c r="H42" s="13">
        <f>F42*G42</f>
        <v>20</v>
      </c>
      <c r="I42" s="9"/>
      <c r="J42" s="5"/>
    </row>
    <row r="43" spans="1:10" ht="30" x14ac:dyDescent="0.3">
      <c r="D43" s="16" t="s">
        <v>5</v>
      </c>
      <c r="E43" s="15" t="s">
        <v>4</v>
      </c>
      <c r="F43" s="13">
        <v>70</v>
      </c>
      <c r="G43" s="14">
        <f>$H$4</f>
        <v>1</v>
      </c>
      <c r="H43" s="13">
        <f>F43*G43</f>
        <v>70</v>
      </c>
      <c r="I43" s="9"/>
      <c r="J43" s="5"/>
    </row>
    <row r="44" spans="1:10" ht="18.75" x14ac:dyDescent="0.3">
      <c r="D44" s="16"/>
      <c r="E44" s="15"/>
      <c r="F44" s="20"/>
      <c r="G44" s="21"/>
      <c r="H44" s="20"/>
      <c r="I44" s="9"/>
      <c r="J44" s="5"/>
    </row>
    <row r="45" spans="1:10" ht="19.5" thickBot="1" x14ac:dyDescent="0.35">
      <c r="D45" s="8"/>
      <c r="E45" s="7"/>
      <c r="F45" s="81" t="str">
        <f>D38</f>
        <v>Investiture Costs</v>
      </c>
      <c r="G45" s="82"/>
      <c r="H45" s="83"/>
      <c r="I45" s="6">
        <f>SUM(H39:H44)</f>
        <v>470.5</v>
      </c>
      <c r="J45" s="5"/>
    </row>
    <row r="46" spans="1:10" ht="19.5" thickBot="1" x14ac:dyDescent="0.35">
      <c r="I46" s="5"/>
      <c r="J46" s="5"/>
    </row>
    <row r="47" spans="1:10" ht="18.75" x14ac:dyDescent="0.3">
      <c r="D47" s="19" t="s">
        <v>3</v>
      </c>
      <c r="E47" s="18" t="str">
        <f>E11</f>
        <v>Notes</v>
      </c>
      <c r="F47" s="18" t="str">
        <f>F11</f>
        <v>Cost per</v>
      </c>
      <c r="G47" s="18" t="str">
        <f>G11</f>
        <v>Quantity</v>
      </c>
      <c r="H47" s="18" t="str">
        <f>H11</f>
        <v>Total Cost</v>
      </c>
      <c r="I47" s="17"/>
      <c r="J47" s="5"/>
    </row>
    <row r="48" spans="1:10" ht="18.75" x14ac:dyDescent="0.3">
      <c r="D48" s="16" t="s">
        <v>2</v>
      </c>
      <c r="E48" s="15" t="s">
        <v>1</v>
      </c>
      <c r="F48" s="13">
        <v>20</v>
      </c>
      <c r="G48" s="14">
        <f>$F$4</f>
        <v>4</v>
      </c>
      <c r="H48" s="13">
        <f>F48*G48</f>
        <v>80</v>
      </c>
      <c r="I48" s="9"/>
      <c r="J48" s="5"/>
    </row>
    <row r="49" spans="4:10" ht="18.75" x14ac:dyDescent="0.3">
      <c r="D49" s="12"/>
      <c r="E49" s="11"/>
      <c r="F49" s="10"/>
      <c r="G49" s="10"/>
      <c r="H49" s="10"/>
      <c r="I49" s="9"/>
      <c r="J49" s="5"/>
    </row>
    <row r="50" spans="4:10" ht="21" customHeight="1" thickBot="1" x14ac:dyDescent="0.35">
      <c r="D50" s="8"/>
      <c r="E50" s="7"/>
      <c r="F50" s="81" t="str">
        <f>D47</f>
        <v>Training</v>
      </c>
      <c r="G50" s="82"/>
      <c r="H50" s="83"/>
      <c r="I50" s="6">
        <f>SUM(H48:H49)</f>
        <v>80</v>
      </c>
      <c r="J50" s="5"/>
    </row>
    <row r="51" spans="4:10" ht="18.75" thickBot="1" x14ac:dyDescent="0.3">
      <c r="I51" s="4" t="s">
        <v>0</v>
      </c>
      <c r="J51" s="3">
        <f>SUM(I12:I50)</f>
        <v>1289</v>
      </c>
    </row>
  </sheetData>
  <mergeCells count="7">
    <mergeCell ref="K6:M6"/>
    <mergeCell ref="F2:M2"/>
    <mergeCell ref="F6:I6"/>
    <mergeCell ref="F50:H50"/>
    <mergeCell ref="F45:H45"/>
    <mergeCell ref="F36:H36"/>
    <mergeCell ref="F20:H20"/>
  </mergeCells>
  <hyperlinks>
    <hyperlink ref="A29" r:id="rId1"/>
    <hyperlink ref="A24" r:id="rId2"/>
    <hyperlink ref="A25" r:id="rId3"/>
    <hyperlink ref="C28" r:id="rId4"/>
    <hyperlink ref="B30" r:id="rId5"/>
    <hyperlink ref="A30" r:id="rId6"/>
    <hyperlink ref="C30" r:id="rId7"/>
    <hyperlink ref="A41" r:id="rId8"/>
  </hyperlinks>
  <pageMargins left="0.7" right="0.7" top="0.75" bottom="0.75" header="0.3" footer="0.3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Group 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Coton</dc:creator>
  <cp:lastModifiedBy>Samantha Booth</cp:lastModifiedBy>
  <dcterms:created xsi:type="dcterms:W3CDTF">2017-01-02T21:03:43Z</dcterms:created>
  <dcterms:modified xsi:type="dcterms:W3CDTF">2020-05-05T16:32:37Z</dcterms:modified>
</cp:coreProperties>
</file>